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5312" windowHeight="5328"/>
  </bookViews>
  <sheets>
    <sheet name="Результати" sheetId="1" r:id="rId1"/>
    <sheet name="Діаграми" sheetId="2" r:id="rId2"/>
    <sheet name="Друк" sheetId="3" r:id="rId3"/>
  </sheets>
  <definedNames>
    <definedName name="_xlnm.Print_Area" localSheetId="1">Діаграми!$H$1:$Y$40</definedName>
    <definedName name="_xlnm.Print_Area" localSheetId="2">Друк!$A$1:$R$42</definedName>
    <definedName name="_xlnm.Print_Area" localSheetId="0">Результати!$A$1:$N$33</definedName>
  </definedNames>
  <calcPr calcId="145621" refMode="R1C1"/>
</workbook>
</file>

<file path=xl/calcChain.xml><?xml version="1.0" encoding="utf-8"?>
<calcChain xmlns="http://schemas.openxmlformats.org/spreadsheetml/2006/main">
  <c r="C33" i="1"/>
  <c r="E33"/>
  <c r="F28"/>
  <c r="G33"/>
  <c r="I33"/>
  <c r="K33"/>
  <c r="M32"/>
  <c r="M31"/>
  <c r="M30"/>
  <c r="M29"/>
  <c r="M28"/>
  <c r="M33"/>
  <c r="N30"/>
  <c r="L29"/>
  <c r="L28"/>
  <c r="J29"/>
  <c r="J28"/>
  <c r="H29"/>
  <c r="H28"/>
  <c r="F29"/>
  <c r="D29"/>
  <c r="D28"/>
  <c r="M26"/>
  <c r="M25"/>
  <c r="M24"/>
  <c r="M23"/>
  <c r="M22"/>
  <c r="M20"/>
  <c r="N20"/>
  <c r="M19"/>
  <c r="N19"/>
  <c r="M18"/>
  <c r="N18"/>
  <c r="M17"/>
  <c r="N17"/>
  <c r="M16"/>
  <c r="M21"/>
  <c r="K27"/>
  <c r="L22"/>
  <c r="I27"/>
  <c r="J22"/>
  <c r="G27"/>
  <c r="H22"/>
  <c r="E27"/>
  <c r="F22"/>
  <c r="C27"/>
  <c r="L23"/>
  <c r="K21"/>
  <c r="L16"/>
  <c r="I21"/>
  <c r="J16"/>
  <c r="G21"/>
  <c r="H16"/>
  <c r="E21"/>
  <c r="F16"/>
  <c r="C21"/>
  <c r="J17"/>
  <c r="M14"/>
  <c r="M13"/>
  <c r="M12"/>
  <c r="M11"/>
  <c r="M10"/>
  <c r="M15"/>
  <c r="C15"/>
  <c r="L31"/>
  <c r="K15"/>
  <c r="L14"/>
  <c r="I15"/>
  <c r="J11"/>
  <c r="G15"/>
  <c r="H14"/>
  <c r="E15"/>
  <c r="F13"/>
  <c r="N12"/>
  <c r="N14"/>
  <c r="N24"/>
  <c r="N11"/>
  <c r="N13"/>
  <c r="N23"/>
  <c r="D11"/>
  <c r="F10"/>
  <c r="F12"/>
  <c r="F14"/>
  <c r="H11"/>
  <c r="H13"/>
  <c r="J12"/>
  <c r="J14"/>
  <c r="J10"/>
  <c r="L11"/>
  <c r="L13"/>
  <c r="N10"/>
  <c r="D18"/>
  <c r="D20"/>
  <c r="F18"/>
  <c r="F20"/>
  <c r="H17"/>
  <c r="H19"/>
  <c r="J18"/>
  <c r="J20"/>
  <c r="L17"/>
  <c r="L19"/>
  <c r="D22"/>
  <c r="D24"/>
  <c r="D26"/>
  <c r="F23"/>
  <c r="F25"/>
  <c r="H24"/>
  <c r="H26"/>
  <c r="J23"/>
  <c r="J25"/>
  <c r="L24"/>
  <c r="L26"/>
  <c r="D31"/>
  <c r="F31"/>
  <c r="H30"/>
  <c r="H32"/>
  <c r="J31"/>
  <c r="L30"/>
  <c r="L32"/>
  <c r="D13"/>
  <c r="D14"/>
  <c r="D12"/>
  <c r="D10"/>
  <c r="F11"/>
  <c r="H10"/>
  <c r="H12"/>
  <c r="J13"/>
  <c r="L10"/>
  <c r="L12"/>
  <c r="D17"/>
  <c r="D19"/>
  <c r="D16"/>
  <c r="F17"/>
  <c r="F19"/>
  <c r="H18"/>
  <c r="H20"/>
  <c r="J19"/>
  <c r="L18"/>
  <c r="L20"/>
  <c r="N16"/>
  <c r="D23"/>
  <c r="D25"/>
  <c r="F24"/>
  <c r="F26"/>
  <c r="H23"/>
  <c r="H25"/>
  <c r="J24"/>
  <c r="J26"/>
  <c r="L25"/>
  <c r="D30"/>
  <c r="D32"/>
  <c r="F30"/>
  <c r="F32"/>
  <c r="H31"/>
  <c r="J30"/>
  <c r="J32"/>
  <c r="N31"/>
  <c r="N28"/>
  <c r="N32"/>
  <c r="N29"/>
  <c r="M27"/>
  <c r="N22"/>
  <c r="M5"/>
  <c r="M6"/>
  <c r="M7"/>
  <c r="M8"/>
  <c r="M4"/>
  <c r="M9"/>
  <c r="L7"/>
  <c r="L5"/>
  <c r="H7"/>
  <c r="H5"/>
  <c r="E9"/>
  <c r="F7"/>
  <c r="G9"/>
  <c r="H8"/>
  <c r="I9"/>
  <c r="J7"/>
  <c r="K9"/>
  <c r="L8"/>
  <c r="C9"/>
  <c r="D5"/>
  <c r="N8"/>
  <c r="N6"/>
  <c r="N7"/>
  <c r="N5"/>
  <c r="F4"/>
  <c r="F6"/>
  <c r="F8"/>
  <c r="J4"/>
  <c r="J6"/>
  <c r="J8"/>
  <c r="N4"/>
  <c r="D6"/>
  <c r="F5"/>
  <c r="H4"/>
  <c r="H6"/>
  <c r="J5"/>
  <c r="L4"/>
  <c r="L6"/>
  <c r="N25"/>
  <c r="N26"/>
  <c r="D4"/>
  <c r="D7"/>
</calcChain>
</file>

<file path=xl/sharedStrings.xml><?xml version="1.0" encoding="utf-8"?>
<sst xmlns="http://schemas.openxmlformats.org/spreadsheetml/2006/main" count="94" uniqueCount="32">
  <si>
    <t>достатність порції</t>
  </si>
  <si>
    <t>умови для тренувань</t>
  </si>
  <si>
    <t xml:space="preserve">Оцінка </t>
  </si>
  <si>
    <t xml:space="preserve"> проживання</t>
  </si>
  <si>
    <t xml:space="preserve"> харчування</t>
  </si>
  <si>
    <t xml:space="preserve"> відновлення</t>
  </si>
  <si>
    <t>витривалість, Євпаторія</t>
  </si>
  <si>
    <t>спринт, Ялта</t>
  </si>
  <si>
    <t>багатоборство, Євпаторія</t>
  </si>
  <si>
    <t>юніори, Ялта</t>
  </si>
  <si>
    <t>Спортивна ходьба, Алушта</t>
  </si>
  <si>
    <t>К-ть відповідей</t>
  </si>
  <si>
    <t>%</t>
  </si>
  <si>
    <t>Зведена</t>
  </si>
  <si>
    <t>Результати опрацювання Анкет спортсменів, які були анонімно заповнені під час візиту Президента ФЛАУ на збори в АР КРИМ  з 18 по 21.03.2013</t>
  </si>
  <si>
    <t>ГОУПИ по Видах</t>
  </si>
  <si>
    <t>Витривалість</t>
  </si>
  <si>
    <t>Ходьба</t>
  </si>
  <si>
    <t>Юніори</t>
  </si>
  <si>
    <t>Спринт</t>
  </si>
  <si>
    <t>оцінка 5</t>
  </si>
  <si>
    <t>оцінка 4</t>
  </si>
  <si>
    <t>оцінка 3</t>
  </si>
  <si>
    <t>оцінка 2</t>
  </si>
  <si>
    <t>оцінка 1</t>
  </si>
  <si>
    <t>Проживання</t>
  </si>
  <si>
    <t>Харчування</t>
  </si>
  <si>
    <t>Достатність порції</t>
  </si>
  <si>
    <t>Умови для тренувань</t>
  </si>
  <si>
    <t>Відновлення</t>
  </si>
  <si>
    <t>Результати анонімного опитування спортсменів проведених в АР КРИМ з 18 по 21.03.2013</t>
  </si>
  <si>
    <t>Стрибки та Багатоборство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</si>
</sst>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9" fontId="3" fillId="2" borderId="5" xfId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9" fontId="0" fillId="4" borderId="6" xfId="1" applyFont="1" applyFill="1" applyBorder="1" applyAlignment="1">
      <alignment horizontal="center"/>
    </xf>
    <xf numFmtId="9" fontId="0" fillId="4" borderId="7" xfId="1" applyFont="1" applyFill="1" applyBorder="1" applyAlignment="1">
      <alignment horizontal="center"/>
    </xf>
    <xf numFmtId="0" fontId="1" fillId="0" borderId="8" xfId="0" applyFont="1" applyBorder="1"/>
    <xf numFmtId="0" fontId="0" fillId="4" borderId="9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9" fontId="0" fillId="4" borderId="14" xfId="1" applyFont="1" applyFill="1" applyBorder="1" applyAlignment="1">
      <alignment horizontal="center"/>
    </xf>
    <xf numFmtId="9" fontId="0" fillId="4" borderId="15" xfId="1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/>
    <xf numFmtId="0" fontId="1" fillId="0" borderId="2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9" fontId="0" fillId="0" borderId="0" xfId="1" applyFont="1"/>
    <xf numFmtId="9" fontId="0" fillId="0" borderId="0" xfId="0" applyNumberFormat="1"/>
    <xf numFmtId="0" fontId="0" fillId="6" borderId="0" xfId="0" applyFill="1"/>
    <xf numFmtId="0" fontId="1" fillId="0" borderId="31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uk-UA"/>
              <a:t>Оцінка проживання</a:t>
            </a:r>
          </a:p>
        </c:rich>
      </c:tx>
      <c:overlay val="1"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Діаграми!$A$5</c:f>
              <c:strCache>
                <c:ptCount val="1"/>
                <c:pt idx="0">
                  <c:v>оцінка 5</c:v>
                </c:pt>
              </c:strCache>
            </c:strRef>
          </c:tx>
          <c:spPr>
            <a:solidFill>
              <a:srgbClr val="009900"/>
            </a:solidFill>
          </c:spPr>
          <c:cat>
            <c:strRef>
              <c:f>Діаграми!$B$4:$F$4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Діаграми!$B$5:$F$5</c:f>
              <c:numCache>
                <c:formatCode>0%</c:formatCode>
                <c:ptCount val="5"/>
                <c:pt idx="0">
                  <c:v>0.76190476190476186</c:v>
                </c:pt>
                <c:pt idx="1">
                  <c:v>0.66666666666666663</c:v>
                </c:pt>
                <c:pt idx="2">
                  <c:v>0.39285714285714285</c:v>
                </c:pt>
                <c:pt idx="3">
                  <c:v>0.2857142857142857</c:v>
                </c:pt>
                <c:pt idx="4">
                  <c:v>6.0606060606060608E-2</c:v>
                </c:pt>
              </c:numCache>
            </c:numRef>
          </c:val>
        </c:ser>
        <c:ser>
          <c:idx val="1"/>
          <c:order val="1"/>
          <c:tx>
            <c:strRef>
              <c:f>Діаграми!$A$6</c:f>
              <c:strCache>
                <c:ptCount val="1"/>
                <c:pt idx="0">
                  <c:v>оцінка 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Діаграми!$B$4:$F$4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Діаграми!$B$6:$F$6</c:f>
              <c:numCache>
                <c:formatCode>0%</c:formatCode>
                <c:ptCount val="5"/>
                <c:pt idx="0">
                  <c:v>0.23809523809523808</c:v>
                </c:pt>
                <c:pt idx="1">
                  <c:v>0.26666666666666666</c:v>
                </c:pt>
                <c:pt idx="2">
                  <c:v>0.35714285714285715</c:v>
                </c:pt>
                <c:pt idx="3">
                  <c:v>0.6071428571428571</c:v>
                </c:pt>
                <c:pt idx="4">
                  <c:v>0.5757575757575758</c:v>
                </c:pt>
              </c:numCache>
            </c:numRef>
          </c:val>
        </c:ser>
        <c:ser>
          <c:idx val="2"/>
          <c:order val="2"/>
          <c:tx>
            <c:strRef>
              <c:f>Діаграми!$A$7</c:f>
              <c:strCache>
                <c:ptCount val="1"/>
                <c:pt idx="0">
                  <c:v>оцінка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Діаграми!$B$4:$F$4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Діаграми!$B$7:$F$7</c:f>
              <c:numCache>
                <c:formatCode>0%</c:formatCode>
                <c:ptCount val="5"/>
                <c:pt idx="0">
                  <c:v>0</c:v>
                </c:pt>
                <c:pt idx="1">
                  <c:v>-6.6666666666666693E-2</c:v>
                </c:pt>
                <c:pt idx="2">
                  <c:v>-0.14285714285714299</c:v>
                </c:pt>
                <c:pt idx="3">
                  <c:v>-6.6666666666666693E-2</c:v>
                </c:pt>
                <c:pt idx="4">
                  <c:v>-0.266666666666667</c:v>
                </c:pt>
              </c:numCache>
            </c:numRef>
          </c:val>
        </c:ser>
        <c:ser>
          <c:idx val="3"/>
          <c:order val="3"/>
          <c:tx>
            <c:strRef>
              <c:f>Діаграми!$A$8</c:f>
              <c:strCache>
                <c:ptCount val="1"/>
                <c:pt idx="0">
                  <c:v>оцінка 2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Діаграми!$B$4:$F$4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Діаграми!$B$8:$F$8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-0.107142857142857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Діаграми!$A$9</c:f>
              <c:strCache>
                <c:ptCount val="1"/>
                <c:pt idx="0">
                  <c:v>оцінка 1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Діаграми!$B$4:$F$4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Діаграми!$B$9:$F$9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-0.05</c:v>
                </c:pt>
                <c:pt idx="4">
                  <c:v>0</c:v>
                </c:pt>
              </c:numCache>
            </c:numRef>
          </c:val>
        </c:ser>
        <c:axId val="66394752"/>
        <c:axId val="66400640"/>
      </c:barChart>
      <c:catAx>
        <c:axId val="66394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6400640"/>
        <c:crosses val="autoZero"/>
        <c:auto val="1"/>
        <c:lblAlgn val="ctr"/>
        <c:lblOffset val="100"/>
      </c:catAx>
      <c:valAx>
        <c:axId val="66400640"/>
        <c:scaling>
          <c:orientation val="minMax"/>
        </c:scaling>
        <c:axPos val="l"/>
        <c:majorGridlines/>
        <c:numFmt formatCode="0%" sourceLinked="1"/>
        <c:tickLblPos val="nextTo"/>
        <c:crossAx val="663947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uk-UA"/>
              <a:t>Оцінка харчування</a:t>
            </a: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02417242329747E-2"/>
          <c:y val="4.5618959617763827E-2"/>
          <c:w val="0.75771684546165841"/>
          <c:h val="0.90876208076447229"/>
        </c:manualLayout>
      </c:layout>
      <c:barChart>
        <c:barDir val="col"/>
        <c:grouping val="clustered"/>
        <c:ser>
          <c:idx val="0"/>
          <c:order val="0"/>
          <c:tx>
            <c:strRef>
              <c:f>Діаграми!$A$21</c:f>
              <c:strCache>
                <c:ptCount val="1"/>
                <c:pt idx="0">
                  <c:v>оцінка 5</c:v>
                </c:pt>
              </c:strCache>
            </c:strRef>
          </c:tx>
          <c:spPr>
            <a:solidFill>
              <a:srgbClr val="009900"/>
            </a:solidFill>
          </c:spPr>
          <c:cat>
            <c:strRef>
              <c:f>Діаграми!$B$20:$F$20</c:f>
              <c:strCache>
                <c:ptCount val="5"/>
                <c:pt idx="0">
                  <c:v>Спринт</c:v>
                </c:pt>
                <c:pt idx="1">
                  <c:v>Ходьба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Діаграми!$B$21:$F$21</c:f>
              <c:numCache>
                <c:formatCode>0%</c:formatCode>
                <c:ptCount val="5"/>
                <c:pt idx="0">
                  <c:v>0.73076923076923073</c:v>
                </c:pt>
                <c:pt idx="1">
                  <c:v>0.42857142857142855</c:v>
                </c:pt>
                <c:pt idx="2">
                  <c:v>0.5</c:v>
                </c:pt>
                <c:pt idx="3">
                  <c:v>0.36363636363636365</c:v>
                </c:pt>
                <c:pt idx="4">
                  <c:v>0.17777777777777778</c:v>
                </c:pt>
              </c:numCache>
            </c:numRef>
          </c:val>
        </c:ser>
        <c:ser>
          <c:idx val="1"/>
          <c:order val="1"/>
          <c:tx>
            <c:strRef>
              <c:f>Діаграми!$A$22</c:f>
              <c:strCache>
                <c:ptCount val="1"/>
                <c:pt idx="0">
                  <c:v>оцінка 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Діаграми!$B$20:$F$20</c:f>
              <c:strCache>
                <c:ptCount val="5"/>
                <c:pt idx="0">
                  <c:v>Спринт</c:v>
                </c:pt>
                <c:pt idx="1">
                  <c:v>Ходьба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Діаграми!$B$22:$F$22</c:f>
              <c:numCache>
                <c:formatCode>0%</c:formatCode>
                <c:ptCount val="5"/>
                <c:pt idx="0">
                  <c:v>0.25</c:v>
                </c:pt>
                <c:pt idx="1">
                  <c:v>0.52380952380952384</c:v>
                </c:pt>
                <c:pt idx="2">
                  <c:v>0.35714285714285715</c:v>
                </c:pt>
                <c:pt idx="3">
                  <c:v>0.45454545454545453</c:v>
                </c:pt>
                <c:pt idx="4">
                  <c:v>0.35555555555555557</c:v>
                </c:pt>
              </c:numCache>
            </c:numRef>
          </c:val>
        </c:ser>
        <c:ser>
          <c:idx val="2"/>
          <c:order val="2"/>
          <c:tx>
            <c:strRef>
              <c:f>Діаграми!$A$23</c:f>
              <c:strCache>
                <c:ptCount val="1"/>
                <c:pt idx="0">
                  <c:v>оцінка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Діаграми!$B$20:$F$20</c:f>
              <c:strCache>
                <c:ptCount val="5"/>
                <c:pt idx="0">
                  <c:v>Спринт</c:v>
                </c:pt>
                <c:pt idx="1">
                  <c:v>Ходьба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Діаграми!$B$23:$F$23</c:f>
              <c:numCache>
                <c:formatCode>0%</c:formatCode>
                <c:ptCount val="5"/>
                <c:pt idx="0">
                  <c:v>0</c:v>
                </c:pt>
                <c:pt idx="1">
                  <c:v>-2.2222222222222199E-2</c:v>
                </c:pt>
                <c:pt idx="2">
                  <c:v>-7.1428571428571397E-2</c:v>
                </c:pt>
                <c:pt idx="3">
                  <c:v>-0.133333333333333</c:v>
                </c:pt>
                <c:pt idx="4">
                  <c:v>-0.28888888888888897</c:v>
                </c:pt>
              </c:numCache>
            </c:numRef>
          </c:val>
        </c:ser>
        <c:ser>
          <c:idx val="3"/>
          <c:order val="3"/>
          <c:tx>
            <c:strRef>
              <c:f>Діаграми!$A$24</c:f>
              <c:strCache>
                <c:ptCount val="1"/>
                <c:pt idx="0">
                  <c:v>оцінка 2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Діаграми!$B$20:$F$20</c:f>
              <c:strCache>
                <c:ptCount val="5"/>
                <c:pt idx="0">
                  <c:v>Спринт</c:v>
                </c:pt>
                <c:pt idx="1">
                  <c:v>Ходьба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Діаграми!$B$24:$F$24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-7.1428571428571397E-2</c:v>
                </c:pt>
                <c:pt idx="3">
                  <c:v>0</c:v>
                </c:pt>
                <c:pt idx="4">
                  <c:v>-0.133333333333333</c:v>
                </c:pt>
              </c:numCache>
            </c:numRef>
          </c:val>
        </c:ser>
        <c:ser>
          <c:idx val="4"/>
          <c:order val="4"/>
          <c:tx>
            <c:strRef>
              <c:f>Діаграми!$A$25</c:f>
              <c:strCache>
                <c:ptCount val="1"/>
                <c:pt idx="0">
                  <c:v>оцінка 1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Діаграми!$B$20:$F$20</c:f>
              <c:strCache>
                <c:ptCount val="5"/>
                <c:pt idx="0">
                  <c:v>Спринт</c:v>
                </c:pt>
                <c:pt idx="1">
                  <c:v>Ходьба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Діаграми!$B$25:$F$25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-4.4444444444444398E-2</c:v>
                </c:pt>
              </c:numCache>
            </c:numRef>
          </c:val>
        </c:ser>
        <c:axId val="66436480"/>
        <c:axId val="66450560"/>
      </c:barChart>
      <c:catAx>
        <c:axId val="66436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6450560"/>
        <c:crosses val="autoZero"/>
        <c:auto val="1"/>
        <c:lblAlgn val="ctr"/>
        <c:lblOffset val="100"/>
      </c:catAx>
      <c:valAx>
        <c:axId val="66450560"/>
        <c:scaling>
          <c:orientation val="minMax"/>
        </c:scaling>
        <c:axPos val="l"/>
        <c:majorGridlines/>
        <c:numFmt formatCode="0%" sourceLinked="1"/>
        <c:tickLblPos val="nextTo"/>
        <c:crossAx val="664364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uk-UA"/>
              <a:t>Оцінка порції</a:t>
            </a: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02417242329747E-2"/>
          <c:y val="4.5618959617763827E-2"/>
          <c:w val="0.75771684546165841"/>
          <c:h val="0.90876208076447229"/>
        </c:manualLayout>
      </c:layout>
      <c:barChart>
        <c:barDir val="col"/>
        <c:grouping val="clustered"/>
        <c:ser>
          <c:idx val="0"/>
          <c:order val="0"/>
          <c:tx>
            <c:strRef>
              <c:f>Діаграми!$A$33</c:f>
              <c:strCache>
                <c:ptCount val="1"/>
                <c:pt idx="0">
                  <c:v>оцінка 5</c:v>
                </c:pt>
              </c:strCache>
            </c:strRef>
          </c:tx>
          <c:spPr>
            <a:solidFill>
              <a:srgbClr val="009900"/>
            </a:solidFill>
          </c:spPr>
          <c:cat>
            <c:strRef>
              <c:f>Діаграми!$B$32:$F$32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Діаграми!$B$33:$F$33</c:f>
              <c:numCache>
                <c:formatCode>0%</c:formatCode>
                <c:ptCount val="5"/>
                <c:pt idx="0">
                  <c:v>0.52380952380952384</c:v>
                </c:pt>
                <c:pt idx="1">
                  <c:v>0.65384615384615385</c:v>
                </c:pt>
                <c:pt idx="2">
                  <c:v>0.6071428571428571</c:v>
                </c:pt>
                <c:pt idx="3">
                  <c:v>0.39393939393939392</c:v>
                </c:pt>
                <c:pt idx="4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Діаграми!$A$34</c:f>
              <c:strCache>
                <c:ptCount val="1"/>
                <c:pt idx="0">
                  <c:v>оцінка 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Діаграми!$B$32:$F$32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Діаграми!$B$34:$F$34</c:f>
              <c:numCache>
                <c:formatCode>0%</c:formatCode>
                <c:ptCount val="5"/>
                <c:pt idx="0">
                  <c:v>0.42857142857142855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0.39393939393939392</c:v>
                </c:pt>
                <c:pt idx="4">
                  <c:v>0.55555555555555558</c:v>
                </c:pt>
              </c:numCache>
            </c:numRef>
          </c:val>
        </c:ser>
        <c:ser>
          <c:idx val="2"/>
          <c:order val="2"/>
          <c:tx>
            <c:strRef>
              <c:f>Діаграми!$A$35</c:f>
              <c:strCache>
                <c:ptCount val="1"/>
                <c:pt idx="0">
                  <c:v>оцінка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Діаграми!$B$32:$F$32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Діаграми!$B$35:$F$35</c:f>
              <c:numCache>
                <c:formatCode>0%</c:formatCode>
                <c:ptCount val="5"/>
                <c:pt idx="0">
                  <c:v>-2.2222222222222199E-2</c:v>
                </c:pt>
                <c:pt idx="1">
                  <c:v>-2.2222222222222199E-2</c:v>
                </c:pt>
                <c:pt idx="2">
                  <c:v>-0.214285714285714</c:v>
                </c:pt>
                <c:pt idx="3">
                  <c:v>-0.133333333333333</c:v>
                </c:pt>
                <c:pt idx="4">
                  <c:v>-0.133333333333333</c:v>
                </c:pt>
              </c:numCache>
            </c:numRef>
          </c:val>
        </c:ser>
        <c:ser>
          <c:idx val="3"/>
          <c:order val="3"/>
          <c:tx>
            <c:strRef>
              <c:f>Діаграми!$A$36</c:f>
              <c:strCache>
                <c:ptCount val="1"/>
                <c:pt idx="0">
                  <c:v>оцінка 2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Діаграми!$B$32:$F$32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Діаграми!$B$36:$F$36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-2.2222222222222199E-2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Діаграми!$A$37</c:f>
              <c:strCache>
                <c:ptCount val="1"/>
                <c:pt idx="0">
                  <c:v>оцінка 1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Діаграми!$B$32:$F$32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Витривалість</c:v>
                </c:pt>
                <c:pt idx="3">
                  <c:v>Юніори</c:v>
                </c:pt>
                <c:pt idx="4">
                  <c:v>Стрибки та Багатоборство</c:v>
                </c:pt>
              </c:strCache>
            </c:strRef>
          </c:cat>
          <c:val>
            <c:numRef>
              <c:f>Діаграми!$B$37:$F$37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-3.5714285714285698E-2</c:v>
                </c:pt>
                <c:pt idx="3">
                  <c:v>0</c:v>
                </c:pt>
                <c:pt idx="4">
                  <c:v>-4.4444444444444398E-2</c:v>
                </c:pt>
              </c:numCache>
            </c:numRef>
          </c:val>
        </c:ser>
        <c:axId val="67420160"/>
        <c:axId val="67421696"/>
      </c:barChart>
      <c:catAx>
        <c:axId val="67420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7421696"/>
        <c:crosses val="autoZero"/>
        <c:auto val="1"/>
        <c:lblAlgn val="ctr"/>
        <c:lblOffset val="100"/>
      </c:catAx>
      <c:valAx>
        <c:axId val="67421696"/>
        <c:scaling>
          <c:orientation val="minMax"/>
        </c:scaling>
        <c:axPos val="l"/>
        <c:majorGridlines/>
        <c:numFmt formatCode="0%" sourceLinked="1"/>
        <c:tickLblPos val="nextTo"/>
        <c:crossAx val="6742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71570588184221"/>
          <c:y val="0.24232112198172442"/>
          <c:w val="0.12133913937374237"/>
          <c:h val="0.50853305880671751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uk-UA"/>
              <a:t>Оцінка умов для тренувань</a:t>
            </a: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84059260025432E-2"/>
          <c:y val="4.4217778872076278E-2"/>
          <c:w val="0.75653382716687856"/>
          <c:h val="0.90816515068033588"/>
        </c:manualLayout>
      </c:layout>
      <c:barChart>
        <c:barDir val="col"/>
        <c:grouping val="clustered"/>
        <c:ser>
          <c:idx val="0"/>
          <c:order val="0"/>
          <c:tx>
            <c:strRef>
              <c:f>Діаграми!$A$47</c:f>
              <c:strCache>
                <c:ptCount val="1"/>
                <c:pt idx="0">
                  <c:v>оцінка 5</c:v>
                </c:pt>
              </c:strCache>
            </c:strRef>
          </c:tx>
          <c:spPr>
            <a:solidFill>
              <a:srgbClr val="009900"/>
            </a:solidFill>
          </c:spPr>
          <c:cat>
            <c:strRef>
              <c:f>Діаграми!$B$46:$F$46</c:f>
              <c:strCache>
                <c:ptCount val="5"/>
                <c:pt idx="0">
                  <c:v>Ходьба</c:v>
                </c:pt>
                <c:pt idx="1">
                  <c:v>Юніори</c:v>
                </c:pt>
                <c:pt idx="2">
                  <c:v>Витривалість</c:v>
                </c:pt>
                <c:pt idx="3">
                  <c:v>Стрибки та Багатоборство</c:v>
                </c:pt>
                <c:pt idx="4">
                  <c:v>Спринт</c:v>
                </c:pt>
              </c:strCache>
            </c:strRef>
          </c:cat>
          <c:val>
            <c:numRef>
              <c:f>Діаграми!$B$47:$F$47</c:f>
              <c:numCache>
                <c:formatCode>0%</c:formatCode>
                <c:ptCount val="5"/>
                <c:pt idx="0">
                  <c:v>0.7142857142857143</c:v>
                </c:pt>
                <c:pt idx="1">
                  <c:v>0.48484848484848486</c:v>
                </c:pt>
                <c:pt idx="2">
                  <c:v>0.5357142857142857</c:v>
                </c:pt>
                <c:pt idx="3">
                  <c:v>0.33333333333333331</c:v>
                </c:pt>
                <c:pt idx="4">
                  <c:v>0.26923076923076922</c:v>
                </c:pt>
              </c:numCache>
            </c:numRef>
          </c:val>
        </c:ser>
        <c:ser>
          <c:idx val="1"/>
          <c:order val="1"/>
          <c:tx>
            <c:strRef>
              <c:f>Діаграми!$A$48</c:f>
              <c:strCache>
                <c:ptCount val="1"/>
                <c:pt idx="0">
                  <c:v>оцінка 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Діаграми!$B$46:$F$46</c:f>
              <c:strCache>
                <c:ptCount val="5"/>
                <c:pt idx="0">
                  <c:v>Ходьба</c:v>
                </c:pt>
                <c:pt idx="1">
                  <c:v>Юніори</c:v>
                </c:pt>
                <c:pt idx="2">
                  <c:v>Витривалість</c:v>
                </c:pt>
                <c:pt idx="3">
                  <c:v>Стрибки та Багатоборство</c:v>
                </c:pt>
                <c:pt idx="4">
                  <c:v>Спринт</c:v>
                </c:pt>
              </c:strCache>
            </c:strRef>
          </c:cat>
          <c:val>
            <c:numRef>
              <c:f>Діаграми!$B$48:$F$48</c:f>
              <c:numCache>
                <c:formatCode>0%</c:formatCode>
                <c:ptCount val="5"/>
                <c:pt idx="0">
                  <c:v>0.23809523809523808</c:v>
                </c:pt>
                <c:pt idx="1">
                  <c:v>0.45454545454545453</c:v>
                </c:pt>
                <c:pt idx="2">
                  <c:v>0.2857142857142857</c:v>
                </c:pt>
                <c:pt idx="3">
                  <c:v>0.53333333333333333</c:v>
                </c:pt>
                <c:pt idx="4">
                  <c:v>0.4642857142857143</c:v>
                </c:pt>
              </c:numCache>
            </c:numRef>
          </c:val>
        </c:ser>
        <c:ser>
          <c:idx val="2"/>
          <c:order val="2"/>
          <c:tx>
            <c:strRef>
              <c:f>Діаграми!$A$49</c:f>
              <c:strCache>
                <c:ptCount val="1"/>
                <c:pt idx="0">
                  <c:v>оцінка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Діаграми!$B$46:$F$46</c:f>
              <c:strCache>
                <c:ptCount val="5"/>
                <c:pt idx="0">
                  <c:v>Ходьба</c:v>
                </c:pt>
                <c:pt idx="1">
                  <c:v>Юніори</c:v>
                </c:pt>
                <c:pt idx="2">
                  <c:v>Витривалість</c:v>
                </c:pt>
                <c:pt idx="3">
                  <c:v>Стрибки та Багатоборство</c:v>
                </c:pt>
                <c:pt idx="4">
                  <c:v>Спринт</c:v>
                </c:pt>
              </c:strCache>
            </c:strRef>
          </c:cat>
          <c:val>
            <c:numRef>
              <c:f>Діаграми!$B$49:$F$49</c:f>
              <c:numCache>
                <c:formatCode>0%</c:formatCode>
                <c:ptCount val="5"/>
                <c:pt idx="0">
                  <c:v>-2.2222222222222199E-2</c:v>
                </c:pt>
                <c:pt idx="1">
                  <c:v>-4.4444444444444398E-2</c:v>
                </c:pt>
                <c:pt idx="2">
                  <c:v>-3.5714285714285698E-2</c:v>
                </c:pt>
                <c:pt idx="3">
                  <c:v>-0.133333333333333</c:v>
                </c:pt>
                <c:pt idx="4">
                  <c:v>-0.11111111111111099</c:v>
                </c:pt>
              </c:numCache>
            </c:numRef>
          </c:val>
        </c:ser>
        <c:ser>
          <c:idx val="3"/>
          <c:order val="3"/>
          <c:tx>
            <c:strRef>
              <c:f>Діаграми!$A$50</c:f>
              <c:strCache>
                <c:ptCount val="1"/>
                <c:pt idx="0">
                  <c:v>оцінка 2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Діаграми!$B$46:$F$46</c:f>
              <c:strCache>
                <c:ptCount val="5"/>
                <c:pt idx="0">
                  <c:v>Ходьба</c:v>
                </c:pt>
                <c:pt idx="1">
                  <c:v>Юніори</c:v>
                </c:pt>
                <c:pt idx="2">
                  <c:v>Витривалість</c:v>
                </c:pt>
                <c:pt idx="3">
                  <c:v>Стрибки та Багатоборство</c:v>
                </c:pt>
                <c:pt idx="4">
                  <c:v>Спринт</c:v>
                </c:pt>
              </c:strCache>
            </c:strRef>
          </c:cat>
          <c:val>
            <c:numRef>
              <c:f>Діаграми!$B$50:$F$50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-0.107142857142857</c:v>
                </c:pt>
                <c:pt idx="3">
                  <c:v>0</c:v>
                </c:pt>
                <c:pt idx="4">
                  <c:v>-2.2222222222222199E-2</c:v>
                </c:pt>
              </c:numCache>
            </c:numRef>
          </c:val>
        </c:ser>
        <c:ser>
          <c:idx val="4"/>
          <c:order val="4"/>
          <c:tx>
            <c:strRef>
              <c:f>Діаграми!$A$51</c:f>
              <c:strCache>
                <c:ptCount val="1"/>
                <c:pt idx="0">
                  <c:v>оцінка 1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Діаграми!$B$46:$F$46</c:f>
              <c:strCache>
                <c:ptCount val="5"/>
                <c:pt idx="0">
                  <c:v>Ходьба</c:v>
                </c:pt>
                <c:pt idx="1">
                  <c:v>Юніори</c:v>
                </c:pt>
                <c:pt idx="2">
                  <c:v>Витривалість</c:v>
                </c:pt>
                <c:pt idx="3">
                  <c:v>Стрибки та Багатоборство</c:v>
                </c:pt>
                <c:pt idx="4">
                  <c:v>Спринт</c:v>
                </c:pt>
              </c:strCache>
            </c:strRef>
          </c:cat>
          <c:val>
            <c:numRef>
              <c:f>Діаграми!$B$51:$F$51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-3.5714285714285698E-2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7473792"/>
        <c:axId val="67475328"/>
      </c:barChart>
      <c:catAx>
        <c:axId val="67473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7475328"/>
        <c:crosses val="autoZero"/>
        <c:auto val="1"/>
        <c:lblAlgn val="ctr"/>
        <c:lblOffset val="100"/>
      </c:catAx>
      <c:valAx>
        <c:axId val="67475328"/>
        <c:scaling>
          <c:orientation val="minMax"/>
        </c:scaling>
        <c:axPos val="l"/>
        <c:majorGridlines/>
        <c:numFmt formatCode="0%" sourceLinked="1"/>
        <c:tickLblPos val="nextTo"/>
        <c:crossAx val="6747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57511111842445"/>
          <c:y val="0.24149709999364735"/>
          <c:w val="0.11966989629730623"/>
          <c:h val="0.5068037732261050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uk-UA"/>
              <a:t>Оцінка умов</a:t>
            </a:r>
            <a:r>
              <a:rPr lang="uk-UA" baseline="0"/>
              <a:t> відновлення</a:t>
            </a:r>
            <a:endParaRPr lang="uk-UA"/>
          </a:p>
        </c:rich>
      </c:tx>
      <c:layout>
        <c:manualLayout>
          <c:xMode val="edge"/>
          <c:yMode val="edge"/>
          <c:x val="0.24816990793401877"/>
          <c:y val="2.3391670019349768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02417242329747E-2"/>
          <c:y val="4.5618959617763827E-2"/>
          <c:w val="0.75771684546165841"/>
          <c:h val="0.90876208076447229"/>
        </c:manualLayout>
      </c:layout>
      <c:barChart>
        <c:barDir val="col"/>
        <c:grouping val="clustered"/>
        <c:ser>
          <c:idx val="0"/>
          <c:order val="0"/>
          <c:tx>
            <c:strRef>
              <c:f>Діаграми!$A$55</c:f>
              <c:strCache>
                <c:ptCount val="1"/>
                <c:pt idx="0">
                  <c:v>оцінка 5</c:v>
                </c:pt>
              </c:strCache>
            </c:strRef>
          </c:tx>
          <c:spPr>
            <a:solidFill>
              <a:srgbClr val="009900"/>
            </a:solidFill>
          </c:spPr>
          <c:cat>
            <c:strRef>
              <c:f>Діаграми!$B$54:$F$54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Діаграми!$B$55:$F$55</c:f>
              <c:numCache>
                <c:formatCode>0%</c:formatCode>
                <c:ptCount val="5"/>
                <c:pt idx="0">
                  <c:v>0.66666666666666663</c:v>
                </c:pt>
                <c:pt idx="1">
                  <c:v>0.57777777777777772</c:v>
                </c:pt>
                <c:pt idx="2">
                  <c:v>0.42857142857142855</c:v>
                </c:pt>
                <c:pt idx="3">
                  <c:v>0.23076923076923078</c:v>
                </c:pt>
                <c:pt idx="4">
                  <c:v>0.18181818181818182</c:v>
                </c:pt>
              </c:numCache>
            </c:numRef>
          </c:val>
        </c:ser>
        <c:ser>
          <c:idx val="1"/>
          <c:order val="1"/>
          <c:tx>
            <c:strRef>
              <c:f>Діаграми!$A$56</c:f>
              <c:strCache>
                <c:ptCount val="1"/>
                <c:pt idx="0">
                  <c:v>оцінка 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Діаграми!$B$54:$F$54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Діаграми!$B$56:$F$56</c:f>
              <c:numCache>
                <c:formatCode>0%</c:formatCode>
                <c:ptCount val="5"/>
                <c:pt idx="0">
                  <c:v>0.14285714285714285</c:v>
                </c:pt>
                <c:pt idx="1">
                  <c:v>0.26666666666666666</c:v>
                </c:pt>
                <c:pt idx="2">
                  <c:v>0.21428571428571427</c:v>
                </c:pt>
                <c:pt idx="3">
                  <c:v>0.32142857142857145</c:v>
                </c:pt>
                <c:pt idx="4">
                  <c:v>0.27272727272727271</c:v>
                </c:pt>
              </c:numCache>
            </c:numRef>
          </c:val>
        </c:ser>
        <c:ser>
          <c:idx val="2"/>
          <c:order val="2"/>
          <c:tx>
            <c:strRef>
              <c:f>Діаграми!$A$57</c:f>
              <c:strCache>
                <c:ptCount val="1"/>
                <c:pt idx="0">
                  <c:v>оцінка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Діаграми!$B$54:$F$54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Діаграми!$B$57:$F$57</c:f>
              <c:numCache>
                <c:formatCode>0%</c:formatCode>
                <c:ptCount val="5"/>
                <c:pt idx="0">
                  <c:v>-8.8888888888888906E-2</c:v>
                </c:pt>
                <c:pt idx="1">
                  <c:v>-0.155555555555556</c:v>
                </c:pt>
                <c:pt idx="2">
                  <c:v>-0.14285714285714299</c:v>
                </c:pt>
                <c:pt idx="3">
                  <c:v>-0.17777777777777801</c:v>
                </c:pt>
                <c:pt idx="4">
                  <c:v>-0.33333333333333298</c:v>
                </c:pt>
              </c:numCache>
            </c:numRef>
          </c:val>
        </c:ser>
        <c:ser>
          <c:idx val="3"/>
          <c:order val="3"/>
          <c:tx>
            <c:strRef>
              <c:f>Діаграми!$A$58</c:f>
              <c:strCache>
                <c:ptCount val="1"/>
                <c:pt idx="0">
                  <c:v>оцінка 2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Діаграми!$B$54:$F$54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Діаграми!$B$58:$F$58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-0.17857142857142899</c:v>
                </c:pt>
                <c:pt idx="3">
                  <c:v>-6.6666666666666693E-2</c:v>
                </c:pt>
                <c:pt idx="4">
                  <c:v>-4.4444444444444398E-2</c:v>
                </c:pt>
              </c:numCache>
            </c:numRef>
          </c:val>
        </c:ser>
        <c:ser>
          <c:idx val="4"/>
          <c:order val="4"/>
          <c:tx>
            <c:strRef>
              <c:f>Діаграми!$A$59</c:f>
              <c:strCache>
                <c:ptCount val="1"/>
                <c:pt idx="0">
                  <c:v>оцінка 1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Діаграми!$B$54:$F$54</c:f>
              <c:strCache>
                <c:ptCount val="5"/>
                <c:pt idx="0">
                  <c:v>Ходьба</c:v>
                </c:pt>
                <c:pt idx="1">
                  <c:v>Стрибки та Багатоборство</c:v>
                </c:pt>
                <c:pt idx="2">
                  <c:v>Витривалість</c:v>
                </c:pt>
                <c:pt idx="3">
                  <c:v>Спринт</c:v>
                </c:pt>
                <c:pt idx="4">
                  <c:v>Юніори</c:v>
                </c:pt>
              </c:strCache>
            </c:strRef>
          </c:cat>
          <c:val>
            <c:numRef>
              <c:f>Діаграми!$B$59:$F$59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-3.5714285714285698E-2</c:v>
                </c:pt>
                <c:pt idx="3">
                  <c:v>0</c:v>
                </c:pt>
                <c:pt idx="4">
                  <c:v>-2.2222222222222199E-2</c:v>
                </c:pt>
              </c:numCache>
            </c:numRef>
          </c:val>
        </c:ser>
        <c:axId val="68776704"/>
        <c:axId val="68778240"/>
      </c:barChart>
      <c:catAx>
        <c:axId val="68776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8778240"/>
        <c:crosses val="autoZero"/>
        <c:auto val="1"/>
        <c:lblAlgn val="ctr"/>
        <c:lblOffset val="100"/>
      </c:catAx>
      <c:valAx>
        <c:axId val="68778240"/>
        <c:scaling>
          <c:orientation val="minMax"/>
        </c:scaling>
        <c:axPos val="l"/>
        <c:majorGridlines/>
        <c:numFmt formatCode="0%" sourceLinked="1"/>
        <c:tickLblPos val="nextTo"/>
        <c:crossAx val="6877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6419303365859"/>
          <c:y val="0.22262872906417988"/>
          <c:w val="0.12219103218524927"/>
          <c:h val="0.5437980431239803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uk-UA"/>
              <a:t>Загальний рейтинг</a:t>
            </a:r>
          </a:p>
        </c:rich>
      </c:tx>
      <c:layout>
        <c:manualLayout>
          <c:xMode val="edge"/>
          <c:yMode val="edge"/>
          <c:x val="0.24816993040478996"/>
          <c:y val="2.3391670019349768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02417242329747E-2"/>
          <c:y val="4.5618959617763827E-2"/>
          <c:w val="0.75771684546165841"/>
          <c:h val="0.91869365013583848"/>
        </c:manualLayout>
      </c:layout>
      <c:barChart>
        <c:barDir val="col"/>
        <c:grouping val="clustered"/>
        <c:ser>
          <c:idx val="0"/>
          <c:order val="0"/>
          <c:tx>
            <c:strRef>
              <c:f>Діаграми!$A$64</c:f>
              <c:strCache>
                <c:ptCount val="1"/>
                <c:pt idx="0">
                  <c:v>оцінка 5</c:v>
                </c:pt>
              </c:strCache>
            </c:strRef>
          </c:tx>
          <c:spPr>
            <a:solidFill>
              <a:srgbClr val="009900"/>
            </a:solidFill>
          </c:spPr>
          <c:cat>
            <c:strRef>
              <c:f>Діаграми!$B$63:$F$63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Стрибки та Багатоборство</c:v>
                </c:pt>
                <c:pt idx="3">
                  <c:v>Витривалість</c:v>
                </c:pt>
                <c:pt idx="4">
                  <c:v>Юніори</c:v>
                </c:pt>
              </c:strCache>
            </c:strRef>
          </c:cat>
          <c:val>
            <c:numRef>
              <c:f>Діаграми!$B$64:$F$64</c:f>
              <c:numCache>
                <c:formatCode>0%</c:formatCode>
                <c:ptCount val="5"/>
                <c:pt idx="0">
                  <c:v>0.61904761904761907</c:v>
                </c:pt>
                <c:pt idx="1">
                  <c:v>0.43181818181818182</c:v>
                </c:pt>
                <c:pt idx="2">
                  <c:v>0.40444444444444444</c:v>
                </c:pt>
                <c:pt idx="3">
                  <c:v>0.49285714285714288</c:v>
                </c:pt>
                <c:pt idx="4">
                  <c:v>0.29696969696969699</c:v>
                </c:pt>
              </c:numCache>
            </c:numRef>
          </c:val>
        </c:ser>
        <c:ser>
          <c:idx val="1"/>
          <c:order val="1"/>
          <c:tx>
            <c:strRef>
              <c:f>Діаграми!$A$65</c:f>
              <c:strCache>
                <c:ptCount val="1"/>
                <c:pt idx="0">
                  <c:v>оцінка 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cat>
            <c:strRef>
              <c:f>Діаграми!$B$63:$F$63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Стрибки та Багатоборство</c:v>
                </c:pt>
                <c:pt idx="3">
                  <c:v>Витривалість</c:v>
                </c:pt>
                <c:pt idx="4">
                  <c:v>Юніори</c:v>
                </c:pt>
              </c:strCache>
            </c:strRef>
          </c:cat>
          <c:val>
            <c:numRef>
              <c:f>Діаграми!$B$65:$F$65</c:f>
              <c:numCache>
                <c:formatCode>0%</c:formatCode>
                <c:ptCount val="5"/>
                <c:pt idx="0">
                  <c:v>0.31428571428571428</c:v>
                </c:pt>
                <c:pt idx="1">
                  <c:v>0.40909090909090912</c:v>
                </c:pt>
                <c:pt idx="2">
                  <c:v>0.39555555555555555</c:v>
                </c:pt>
                <c:pt idx="3">
                  <c:v>0.27142857142857141</c:v>
                </c:pt>
                <c:pt idx="4">
                  <c:v>0.4303030303030303</c:v>
                </c:pt>
              </c:numCache>
            </c:numRef>
          </c:val>
        </c:ser>
        <c:ser>
          <c:idx val="2"/>
          <c:order val="2"/>
          <c:tx>
            <c:strRef>
              <c:f>Діаграми!$A$66</c:f>
              <c:strCache>
                <c:ptCount val="1"/>
                <c:pt idx="0">
                  <c:v>оцінка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cat>
            <c:strRef>
              <c:f>Діаграми!$B$63:$F$63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Стрибки та Багатоборство</c:v>
                </c:pt>
                <c:pt idx="3">
                  <c:v>Витривалість</c:v>
                </c:pt>
                <c:pt idx="4">
                  <c:v>Юніори</c:v>
                </c:pt>
              </c:strCache>
            </c:strRef>
          </c:cat>
          <c:val>
            <c:numRef>
              <c:f>Діаграми!$B$66:$F$66</c:f>
              <c:numCache>
                <c:formatCode>0%</c:formatCode>
                <c:ptCount val="5"/>
                <c:pt idx="0">
                  <c:v>-6.6666666666666693E-2</c:v>
                </c:pt>
                <c:pt idx="1">
                  <c:v>-0.12878787878787901</c:v>
                </c:pt>
                <c:pt idx="2">
                  <c:v>-0.155555555555556</c:v>
                </c:pt>
                <c:pt idx="3">
                  <c:v>-0.121428571428571</c:v>
                </c:pt>
                <c:pt idx="4">
                  <c:v>-0.248484848484848</c:v>
                </c:pt>
              </c:numCache>
            </c:numRef>
          </c:val>
        </c:ser>
        <c:ser>
          <c:idx val="3"/>
          <c:order val="3"/>
          <c:tx>
            <c:strRef>
              <c:f>Діаграми!$A$67</c:f>
              <c:strCache>
                <c:ptCount val="1"/>
                <c:pt idx="0">
                  <c:v>оцінка 2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Діаграми!$B$63:$F$63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Стрибки та Багатоборство</c:v>
                </c:pt>
                <c:pt idx="3">
                  <c:v>Витривалість</c:v>
                </c:pt>
                <c:pt idx="4">
                  <c:v>Юніори</c:v>
                </c:pt>
              </c:strCache>
            </c:strRef>
          </c:cat>
          <c:val>
            <c:numRef>
              <c:f>Діаграми!$B$67:$F$67</c:f>
              <c:numCache>
                <c:formatCode>0%</c:formatCode>
                <c:ptCount val="5"/>
                <c:pt idx="0">
                  <c:v>0</c:v>
                </c:pt>
                <c:pt idx="1">
                  <c:v>-3.03030303030303E-2</c:v>
                </c:pt>
                <c:pt idx="2">
                  <c:v>-2.66666666666667E-2</c:v>
                </c:pt>
                <c:pt idx="3">
                  <c:v>-9.2857142857142902E-2</c:v>
                </c:pt>
                <c:pt idx="4">
                  <c:v>-1.8181818181818198E-2</c:v>
                </c:pt>
              </c:numCache>
            </c:numRef>
          </c:val>
        </c:ser>
        <c:ser>
          <c:idx val="4"/>
          <c:order val="4"/>
          <c:tx>
            <c:strRef>
              <c:f>Діаграми!$A$68</c:f>
              <c:strCache>
                <c:ptCount val="1"/>
                <c:pt idx="0">
                  <c:v>оцінка 1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Діаграми!$B$63:$F$63</c:f>
              <c:strCache>
                <c:ptCount val="5"/>
                <c:pt idx="0">
                  <c:v>Ходьба</c:v>
                </c:pt>
                <c:pt idx="1">
                  <c:v>Спринт</c:v>
                </c:pt>
                <c:pt idx="2">
                  <c:v>Стрибки та Багатоборство</c:v>
                </c:pt>
                <c:pt idx="3">
                  <c:v>Витривалість</c:v>
                </c:pt>
                <c:pt idx="4">
                  <c:v>Юніори</c:v>
                </c:pt>
              </c:strCache>
            </c:strRef>
          </c:cat>
          <c:val>
            <c:numRef>
              <c:f>Діаграми!$B$68:$F$68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-1.7777777777777799E-2</c:v>
                </c:pt>
                <c:pt idx="3">
                  <c:v>-2.1428571428571401E-2</c:v>
                </c:pt>
                <c:pt idx="4">
                  <c:v>-6.0606060606060597E-3</c:v>
                </c:pt>
              </c:numCache>
            </c:numRef>
          </c:val>
        </c:ser>
        <c:axId val="68822144"/>
        <c:axId val="68823680"/>
      </c:barChart>
      <c:catAx>
        <c:axId val="688221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8823680"/>
        <c:crosses val="autoZero"/>
        <c:auto val="1"/>
        <c:lblAlgn val="ctr"/>
        <c:lblOffset val="100"/>
      </c:catAx>
      <c:valAx>
        <c:axId val="68823680"/>
        <c:scaling>
          <c:orientation val="minMax"/>
        </c:scaling>
        <c:axPos val="l"/>
        <c:majorGridlines/>
        <c:numFmt formatCode="0%" sourceLinked="1"/>
        <c:tickLblPos val="nextTo"/>
        <c:crossAx val="6882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75867776992865"/>
          <c:y val="0.22262872906417988"/>
          <c:w val="0.11950555462121043"/>
          <c:h val="0.5437980431239803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480060</xdr:colOff>
      <xdr:row>2</xdr:row>
      <xdr:rowOff>91440</xdr:rowOff>
    </xdr:from>
    <xdr:to>
      <xdr:col>15</xdr:col>
      <xdr:colOff>556260</xdr:colOff>
      <xdr:row>14</xdr:row>
      <xdr:rowOff>114300</xdr:rowOff>
    </xdr:to>
    <xdr:graphicFrame macro="">
      <xdr:nvGraphicFramePr>
        <xdr:cNvPr id="204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76200</xdr:rowOff>
    </xdr:from>
    <xdr:to>
      <xdr:col>24</xdr:col>
      <xdr:colOff>601980</xdr:colOff>
      <xdr:row>14</xdr:row>
      <xdr:rowOff>121920</xdr:rowOff>
    </xdr:to>
    <xdr:graphicFrame macro="">
      <xdr:nvGraphicFramePr>
        <xdr:cNvPr id="2050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464820</xdr:colOff>
      <xdr:row>14</xdr:row>
      <xdr:rowOff>144780</xdr:rowOff>
    </xdr:from>
    <xdr:to>
      <xdr:col>15</xdr:col>
      <xdr:colOff>563880</xdr:colOff>
      <xdr:row>26</xdr:row>
      <xdr:rowOff>182880</xdr:rowOff>
    </xdr:to>
    <xdr:graphicFrame macro="">
      <xdr:nvGraphicFramePr>
        <xdr:cNvPr id="205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563880</xdr:colOff>
      <xdr:row>14</xdr:row>
      <xdr:rowOff>129540</xdr:rowOff>
    </xdr:from>
    <xdr:to>
      <xdr:col>25</xdr:col>
      <xdr:colOff>7620</xdr:colOff>
      <xdr:row>26</xdr:row>
      <xdr:rowOff>175260</xdr:rowOff>
    </xdr:to>
    <xdr:graphicFrame macro="">
      <xdr:nvGraphicFramePr>
        <xdr:cNvPr id="2052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487680</xdr:colOff>
      <xdr:row>27</xdr:row>
      <xdr:rowOff>7620</xdr:rowOff>
    </xdr:from>
    <xdr:to>
      <xdr:col>15</xdr:col>
      <xdr:colOff>548640</xdr:colOff>
      <xdr:row>38</xdr:row>
      <xdr:rowOff>83820</xdr:rowOff>
    </xdr:to>
    <xdr:graphicFrame macro="">
      <xdr:nvGraphicFramePr>
        <xdr:cNvPr id="2053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556260</xdr:colOff>
      <xdr:row>27</xdr:row>
      <xdr:rowOff>0</xdr:rowOff>
    </xdr:from>
    <xdr:to>
      <xdr:col>25</xdr:col>
      <xdr:colOff>7620</xdr:colOff>
      <xdr:row>38</xdr:row>
      <xdr:rowOff>76200</xdr:rowOff>
    </xdr:to>
    <xdr:graphicFrame macro="">
      <xdr:nvGraphicFramePr>
        <xdr:cNvPr id="2054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7620</xdr:colOff>
      <xdr:row>41</xdr:row>
      <xdr:rowOff>0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80420" cy="7322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:A33"/>
    </sheetView>
  </sheetViews>
  <sheetFormatPr defaultColWidth="9.109375" defaultRowHeight="14.4"/>
  <cols>
    <col min="1" max="1" width="10.109375" style="24" customWidth="1"/>
    <col min="2" max="2" width="12.33203125" style="24" customWidth="1"/>
    <col min="3" max="3" width="14.109375" style="25" customWidth="1"/>
    <col min="4" max="4" width="9" style="25" customWidth="1"/>
    <col min="5" max="5" width="14" style="25" customWidth="1"/>
    <col min="6" max="6" width="9.109375" style="25" customWidth="1"/>
    <col min="7" max="7" width="11.44140625" style="25" customWidth="1"/>
    <col min="8" max="8" width="11.109375" style="25" customWidth="1"/>
    <col min="9" max="9" width="12" style="25" customWidth="1"/>
    <col min="10" max="10" width="14.88671875" style="25" customWidth="1"/>
    <col min="11" max="11" width="11.44140625" style="25" customWidth="1"/>
    <col min="12" max="12" width="10.5546875" style="24" customWidth="1"/>
    <col min="13" max="13" width="11" style="24" customWidth="1"/>
    <col min="14" max="16384" width="9.109375" style="24"/>
  </cols>
  <sheetData>
    <row r="1" spans="1:14" ht="31.5" customHeight="1" thickBot="1">
      <c r="A1" s="55" t="s">
        <v>15</v>
      </c>
      <c r="B1" s="52" t="s">
        <v>14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5.75" customHeight="1" thickBot="1">
      <c r="A2" s="55"/>
      <c r="B2" s="61" t="s">
        <v>2</v>
      </c>
      <c r="C2" s="57" t="s">
        <v>3</v>
      </c>
      <c r="D2" s="58"/>
      <c r="E2" s="59" t="s">
        <v>4</v>
      </c>
      <c r="F2" s="58"/>
      <c r="G2" s="59" t="s">
        <v>0</v>
      </c>
      <c r="H2" s="58"/>
      <c r="I2" s="59" t="s">
        <v>1</v>
      </c>
      <c r="J2" s="58"/>
      <c r="K2" s="59" t="s">
        <v>5</v>
      </c>
      <c r="L2" s="60"/>
      <c r="M2" s="47" t="s">
        <v>13</v>
      </c>
      <c r="N2" s="48"/>
    </row>
    <row r="3" spans="1:14" ht="30.75" customHeight="1" thickBot="1">
      <c r="A3" s="56"/>
      <c r="B3" s="62"/>
      <c r="C3" s="32" t="s">
        <v>11</v>
      </c>
      <c r="D3" s="5" t="s">
        <v>12</v>
      </c>
      <c r="E3" s="5" t="s">
        <v>11</v>
      </c>
      <c r="F3" s="5" t="s">
        <v>12</v>
      </c>
      <c r="G3" s="5" t="s">
        <v>11</v>
      </c>
      <c r="H3" s="5" t="s">
        <v>12</v>
      </c>
      <c r="I3" s="5" t="s">
        <v>11</v>
      </c>
      <c r="J3" s="5" t="s">
        <v>12</v>
      </c>
      <c r="K3" s="5" t="s">
        <v>11</v>
      </c>
      <c r="L3" s="6" t="s">
        <v>12</v>
      </c>
      <c r="M3" s="5" t="s">
        <v>11</v>
      </c>
      <c r="N3" s="6" t="s">
        <v>12</v>
      </c>
    </row>
    <row r="4" spans="1:14" ht="15.6">
      <c r="A4" s="49" t="s">
        <v>6</v>
      </c>
      <c r="B4" s="33">
        <v>5</v>
      </c>
      <c r="C4" s="26">
        <v>11</v>
      </c>
      <c r="D4" s="2">
        <f>C4/$C$9</f>
        <v>0.39285714285714285</v>
      </c>
      <c r="E4" s="1">
        <v>14</v>
      </c>
      <c r="F4" s="2">
        <f>E4/$E$9</f>
        <v>0.5</v>
      </c>
      <c r="G4" s="1">
        <v>17</v>
      </c>
      <c r="H4" s="2">
        <f>G4/$G$9</f>
        <v>0.6071428571428571</v>
      </c>
      <c r="I4" s="1">
        <v>15</v>
      </c>
      <c r="J4" s="2">
        <f>I4/$I$9</f>
        <v>0.5357142857142857</v>
      </c>
      <c r="K4" s="1">
        <v>12</v>
      </c>
      <c r="L4" s="8">
        <f>K4/$K$9</f>
        <v>0.42857142857142855</v>
      </c>
      <c r="M4" s="7">
        <f>C4+E4+G4+I4+K4</f>
        <v>69</v>
      </c>
      <c r="N4" s="8">
        <f>M4/$M$9</f>
        <v>0.49285714285714288</v>
      </c>
    </row>
    <row r="5" spans="1:14" ht="15.6">
      <c r="A5" s="50"/>
      <c r="B5" s="33">
        <v>4</v>
      </c>
      <c r="C5" s="26">
        <v>10</v>
      </c>
      <c r="D5" s="2">
        <f>C5/$C$9</f>
        <v>0.35714285714285715</v>
      </c>
      <c r="E5" s="1">
        <v>10</v>
      </c>
      <c r="F5" s="2">
        <f>E5/$E$9</f>
        <v>0.35714285714285715</v>
      </c>
      <c r="G5" s="1">
        <v>4</v>
      </c>
      <c r="H5" s="2">
        <f>G5/$G$9</f>
        <v>0.14285714285714285</v>
      </c>
      <c r="I5" s="1">
        <v>8</v>
      </c>
      <c r="J5" s="2">
        <f>I5/$I$9</f>
        <v>0.2857142857142857</v>
      </c>
      <c r="K5" s="1">
        <v>6</v>
      </c>
      <c r="L5" s="8">
        <f>K5/$K$9</f>
        <v>0.21428571428571427</v>
      </c>
      <c r="M5" s="7">
        <f>C5+E5+G5+I5+K5</f>
        <v>38</v>
      </c>
      <c r="N5" s="8">
        <f>M5/$M$9</f>
        <v>0.27142857142857141</v>
      </c>
    </row>
    <row r="6" spans="1:14" ht="15.6">
      <c r="A6" s="50"/>
      <c r="B6" s="34">
        <v>3</v>
      </c>
      <c r="C6" s="27">
        <v>4</v>
      </c>
      <c r="D6" s="4">
        <f>C6/$C$9</f>
        <v>0.14285714285714285</v>
      </c>
      <c r="E6" s="3">
        <v>2</v>
      </c>
      <c r="F6" s="4">
        <f>E6/$E$9</f>
        <v>7.1428571428571425E-2</v>
      </c>
      <c r="G6" s="3">
        <v>6</v>
      </c>
      <c r="H6" s="4">
        <f>G6/$G$9</f>
        <v>0.21428571428571427</v>
      </c>
      <c r="I6" s="3">
        <v>1</v>
      </c>
      <c r="J6" s="4">
        <f>I6/$I$9</f>
        <v>3.5714285714285712E-2</v>
      </c>
      <c r="K6" s="3">
        <v>4</v>
      </c>
      <c r="L6" s="10">
        <f>K6/$K$9</f>
        <v>0.14285714285714285</v>
      </c>
      <c r="M6" s="9">
        <f>C6+E6+G6+I6+K6</f>
        <v>17</v>
      </c>
      <c r="N6" s="10">
        <f>M6/$M$9</f>
        <v>0.12142857142857143</v>
      </c>
    </row>
    <row r="7" spans="1:14" ht="15.6">
      <c r="A7" s="50"/>
      <c r="B7" s="35">
        <v>2</v>
      </c>
      <c r="C7" s="28">
        <v>3</v>
      </c>
      <c r="D7" s="12">
        <f>C7/$C$9</f>
        <v>0.10714285714285714</v>
      </c>
      <c r="E7" s="11">
        <v>2</v>
      </c>
      <c r="F7" s="12">
        <f>E7/$E$9</f>
        <v>7.1428571428571425E-2</v>
      </c>
      <c r="G7" s="11"/>
      <c r="H7" s="12">
        <f>G7/$G$9</f>
        <v>0</v>
      </c>
      <c r="I7" s="11">
        <v>3</v>
      </c>
      <c r="J7" s="12">
        <f>I7/$I$9</f>
        <v>0.10714285714285714</v>
      </c>
      <c r="K7" s="11">
        <v>5</v>
      </c>
      <c r="L7" s="13">
        <f>K7/$K$9</f>
        <v>0.17857142857142858</v>
      </c>
      <c r="M7" s="15">
        <f>C7+E7+G7+I7+K7</f>
        <v>13</v>
      </c>
      <c r="N7" s="13">
        <f>M7/$M$9</f>
        <v>9.285714285714286E-2</v>
      </c>
    </row>
    <row r="8" spans="1:14" ht="16.2" thickBot="1">
      <c r="A8" s="51"/>
      <c r="B8" s="36">
        <v>1</v>
      </c>
      <c r="C8" s="29"/>
      <c r="D8" s="22"/>
      <c r="E8" s="21"/>
      <c r="F8" s="22">
        <f>E8/$E$9</f>
        <v>0</v>
      </c>
      <c r="G8" s="21">
        <v>1</v>
      </c>
      <c r="H8" s="22">
        <f>G8/$G$9</f>
        <v>3.5714285714285712E-2</v>
      </c>
      <c r="I8" s="21">
        <v>1</v>
      </c>
      <c r="J8" s="22">
        <f>I8/$I$9</f>
        <v>3.5714285714285712E-2</v>
      </c>
      <c r="K8" s="21">
        <v>1</v>
      </c>
      <c r="L8" s="23">
        <f>K8/$K$9</f>
        <v>3.5714285714285712E-2</v>
      </c>
      <c r="M8" s="20">
        <f>C8+E8+G8+I8+K8</f>
        <v>3</v>
      </c>
      <c r="N8" s="23">
        <f>M8/$M$9</f>
        <v>2.1428571428571429E-2</v>
      </c>
    </row>
    <row r="9" spans="1:14" ht="16.2" thickBot="1">
      <c r="A9" s="14"/>
      <c r="B9" s="31"/>
      <c r="C9" s="30">
        <f>SUM(C4:C8)</f>
        <v>28</v>
      </c>
      <c r="D9" s="18"/>
      <c r="E9" s="18">
        <f t="shared" ref="E9:K9" si="0">SUM(E4:E8)</f>
        <v>28</v>
      </c>
      <c r="F9" s="18"/>
      <c r="G9" s="18">
        <f t="shared" si="0"/>
        <v>28</v>
      </c>
      <c r="H9" s="18"/>
      <c r="I9" s="18">
        <f t="shared" si="0"/>
        <v>28</v>
      </c>
      <c r="J9" s="18"/>
      <c r="K9" s="18">
        <f t="shared" si="0"/>
        <v>28</v>
      </c>
      <c r="L9" s="19"/>
      <c r="M9" s="16">
        <f>SUM(M4:M8)</f>
        <v>140</v>
      </c>
      <c r="N9" s="17"/>
    </row>
    <row r="10" spans="1:14" ht="15.6">
      <c r="A10" s="41" t="s">
        <v>8</v>
      </c>
      <c r="B10" s="33">
        <v>5</v>
      </c>
      <c r="C10" s="26">
        <v>30</v>
      </c>
      <c r="D10" s="2">
        <f>C10/C15</f>
        <v>0.66666666666666663</v>
      </c>
      <c r="E10" s="1">
        <v>8</v>
      </c>
      <c r="F10" s="2">
        <f>E10/E$15</f>
        <v>0.17777777777777778</v>
      </c>
      <c r="G10" s="1">
        <v>12</v>
      </c>
      <c r="H10" s="2">
        <f>G10/G$15</f>
        <v>0.26666666666666666</v>
      </c>
      <c r="I10" s="1">
        <v>15</v>
      </c>
      <c r="J10" s="2">
        <f>I10/I$15</f>
        <v>0.33333333333333331</v>
      </c>
      <c r="K10" s="1">
        <v>26</v>
      </c>
      <c r="L10" s="8">
        <f>K10/K$15</f>
        <v>0.57777777777777772</v>
      </c>
      <c r="M10" s="7">
        <f>C10+E10+G10+I10+K10</f>
        <v>91</v>
      </c>
      <c r="N10" s="8">
        <f>M10/$M$15</f>
        <v>0.40444444444444444</v>
      </c>
    </row>
    <row r="11" spans="1:14" ht="15.6">
      <c r="A11" s="41"/>
      <c r="B11" s="33">
        <v>4</v>
      </c>
      <c r="C11" s="26">
        <v>12</v>
      </c>
      <c r="D11" s="2">
        <f>C11/$C15</f>
        <v>0.26666666666666666</v>
      </c>
      <c r="E11" s="1">
        <v>16</v>
      </c>
      <c r="F11" s="2">
        <f>E11/E$15</f>
        <v>0.35555555555555557</v>
      </c>
      <c r="G11" s="1">
        <v>25</v>
      </c>
      <c r="H11" s="2">
        <f>G11/G$15</f>
        <v>0.55555555555555558</v>
      </c>
      <c r="I11" s="1">
        <v>24</v>
      </c>
      <c r="J11" s="2">
        <f>I11/I$15</f>
        <v>0.53333333333333333</v>
      </c>
      <c r="K11" s="1">
        <v>12</v>
      </c>
      <c r="L11" s="8">
        <f>K11/K$15</f>
        <v>0.26666666666666666</v>
      </c>
      <c r="M11" s="7">
        <f>C11+E11+G11+I11+K11</f>
        <v>89</v>
      </c>
      <c r="N11" s="8">
        <f>M11/$M$15</f>
        <v>0.39555555555555555</v>
      </c>
    </row>
    <row r="12" spans="1:14" ht="15.6">
      <c r="A12" s="41"/>
      <c r="B12" s="34">
        <v>3</v>
      </c>
      <c r="C12" s="27">
        <v>3</v>
      </c>
      <c r="D12" s="4">
        <f>C12/$C$15</f>
        <v>6.6666666666666666E-2</v>
      </c>
      <c r="E12" s="3">
        <v>13</v>
      </c>
      <c r="F12" s="4">
        <f>E12/E$15</f>
        <v>0.28888888888888886</v>
      </c>
      <c r="G12" s="3">
        <v>6</v>
      </c>
      <c r="H12" s="4">
        <f>G12/G$15</f>
        <v>0.13333333333333333</v>
      </c>
      <c r="I12" s="3">
        <v>6</v>
      </c>
      <c r="J12" s="4">
        <f>I12/I$15</f>
        <v>0.13333333333333333</v>
      </c>
      <c r="K12" s="3">
        <v>7</v>
      </c>
      <c r="L12" s="10">
        <f>K12/K$15</f>
        <v>0.15555555555555556</v>
      </c>
      <c r="M12" s="9">
        <f>C12+E12+G12+I12+K12</f>
        <v>35</v>
      </c>
      <c r="N12" s="10">
        <f>M12/$M$15</f>
        <v>0.15555555555555556</v>
      </c>
    </row>
    <row r="13" spans="1:14" ht="15.6">
      <c r="A13" s="41"/>
      <c r="B13" s="35">
        <v>2</v>
      </c>
      <c r="C13" s="28"/>
      <c r="D13" s="12">
        <f>C13/$C$15</f>
        <v>0</v>
      </c>
      <c r="E13" s="11">
        <v>6</v>
      </c>
      <c r="F13" s="12">
        <f>E13/E$15</f>
        <v>0.13333333333333333</v>
      </c>
      <c r="G13" s="11"/>
      <c r="H13" s="12">
        <f>G13/G$15</f>
        <v>0</v>
      </c>
      <c r="I13" s="11"/>
      <c r="J13" s="12">
        <f>I13/I$15</f>
        <v>0</v>
      </c>
      <c r="K13" s="11"/>
      <c r="L13" s="13">
        <f>K13/K$15</f>
        <v>0</v>
      </c>
      <c r="M13" s="15">
        <f>C13+E13+G13+I13+K13</f>
        <v>6</v>
      </c>
      <c r="N13" s="13">
        <f>M13/$M$15</f>
        <v>2.6666666666666668E-2</v>
      </c>
    </row>
    <row r="14" spans="1:14" ht="16.2" thickBot="1">
      <c r="A14" s="42"/>
      <c r="B14" s="36">
        <v>1</v>
      </c>
      <c r="C14" s="29"/>
      <c r="D14" s="22">
        <f>C14/$C$15</f>
        <v>0</v>
      </c>
      <c r="E14" s="21">
        <v>2</v>
      </c>
      <c r="F14" s="22">
        <f>E14/E$15</f>
        <v>4.4444444444444446E-2</v>
      </c>
      <c r="G14" s="21">
        <v>2</v>
      </c>
      <c r="H14" s="22">
        <f>G14/G$15</f>
        <v>4.4444444444444446E-2</v>
      </c>
      <c r="I14" s="21"/>
      <c r="J14" s="22">
        <f>I14/I$15</f>
        <v>0</v>
      </c>
      <c r="K14" s="21"/>
      <c r="L14" s="23">
        <f>K14/K$15</f>
        <v>0</v>
      </c>
      <c r="M14" s="20">
        <f>C14+E14+G14+I14+K14</f>
        <v>4</v>
      </c>
      <c r="N14" s="23">
        <f>M14/$M$15</f>
        <v>1.7777777777777778E-2</v>
      </c>
    </row>
    <row r="15" spans="1:14" ht="16.2" thickBot="1">
      <c r="A15" s="14"/>
      <c r="B15" s="31"/>
      <c r="C15" s="30">
        <f>SUM(C10:C14)</f>
        <v>45</v>
      </c>
      <c r="D15" s="18"/>
      <c r="E15" s="18">
        <f>SUM(E10:E14)</f>
        <v>45</v>
      </c>
      <c r="F15" s="18"/>
      <c r="G15" s="18">
        <f>SUM(G10:G14)</f>
        <v>45</v>
      </c>
      <c r="H15" s="18"/>
      <c r="I15" s="18">
        <f>SUM(I10:I14)</f>
        <v>45</v>
      </c>
      <c r="J15" s="18"/>
      <c r="K15" s="18">
        <f>SUM(K10:K14)</f>
        <v>45</v>
      </c>
      <c r="L15" s="19"/>
      <c r="M15" s="16">
        <f>SUM(M10:M14)</f>
        <v>225</v>
      </c>
      <c r="N15" s="17"/>
    </row>
    <row r="16" spans="1:14" ht="15.6">
      <c r="A16" s="43" t="s">
        <v>7</v>
      </c>
      <c r="B16" s="33">
        <v>5</v>
      </c>
      <c r="C16" s="26">
        <v>8</v>
      </c>
      <c r="D16" s="2">
        <f>C16/C21</f>
        <v>0.2857142857142857</v>
      </c>
      <c r="E16" s="1">
        <v>19</v>
      </c>
      <c r="F16" s="2">
        <f>E16/E21</f>
        <v>0.73076923076923073</v>
      </c>
      <c r="G16" s="1">
        <v>17</v>
      </c>
      <c r="H16" s="2">
        <f>G16/G21</f>
        <v>0.65384615384615385</v>
      </c>
      <c r="I16" s="1">
        <v>7</v>
      </c>
      <c r="J16" s="2">
        <f>I16/I21</f>
        <v>0.26923076923076922</v>
      </c>
      <c r="K16" s="1">
        <v>6</v>
      </c>
      <c r="L16" s="8">
        <f>K16/K21</f>
        <v>0.23076923076923078</v>
      </c>
      <c r="M16" s="7">
        <f>C16+E16+G16+I16+K16</f>
        <v>57</v>
      </c>
      <c r="N16" s="8">
        <f>M16/$M$21</f>
        <v>0.43181818181818182</v>
      </c>
    </row>
    <row r="17" spans="1:14" ht="15.6">
      <c r="A17" s="44"/>
      <c r="B17" s="33">
        <v>4</v>
      </c>
      <c r="C17" s="26">
        <v>17</v>
      </c>
      <c r="D17" s="2">
        <f>C17/$C21</f>
        <v>0.6071428571428571</v>
      </c>
      <c r="E17" s="1">
        <v>7</v>
      </c>
      <c r="F17" s="2">
        <f>E17/$C21</f>
        <v>0.25</v>
      </c>
      <c r="G17" s="1">
        <v>8</v>
      </c>
      <c r="H17" s="2">
        <f>G17/$C21</f>
        <v>0.2857142857142857</v>
      </c>
      <c r="I17" s="1">
        <v>13</v>
      </c>
      <c r="J17" s="2">
        <f>I17/$C21</f>
        <v>0.4642857142857143</v>
      </c>
      <c r="K17" s="1">
        <v>9</v>
      </c>
      <c r="L17" s="8">
        <f>K17/$C21</f>
        <v>0.32142857142857145</v>
      </c>
      <c r="M17" s="7">
        <f>C17+E17+G17+I17+K17</f>
        <v>54</v>
      </c>
      <c r="N17" s="8">
        <f>M17/$M$21</f>
        <v>0.40909090909090912</v>
      </c>
    </row>
    <row r="18" spans="1:14" ht="15.6">
      <c r="A18" s="44"/>
      <c r="B18" s="34">
        <v>3</v>
      </c>
      <c r="C18" s="27">
        <v>3</v>
      </c>
      <c r="D18" s="4">
        <f t="shared" ref="D18:F20" si="1">C18/$C$15</f>
        <v>6.6666666666666666E-2</v>
      </c>
      <c r="E18" s="3"/>
      <c r="F18" s="4">
        <f t="shared" si="1"/>
        <v>0</v>
      </c>
      <c r="G18" s="3">
        <v>1</v>
      </c>
      <c r="H18" s="4">
        <f>G18/$C$15</f>
        <v>2.2222222222222223E-2</v>
      </c>
      <c r="I18" s="3">
        <v>5</v>
      </c>
      <c r="J18" s="4">
        <f>I18/$C$15</f>
        <v>0.1111111111111111</v>
      </c>
      <c r="K18" s="3">
        <v>8</v>
      </c>
      <c r="L18" s="10">
        <f>K18/$C$15</f>
        <v>0.17777777777777778</v>
      </c>
      <c r="M18" s="9">
        <f>C18+E18+G18+I18+K18</f>
        <v>17</v>
      </c>
      <c r="N18" s="10">
        <f>M18/$M$21</f>
        <v>0.12878787878787878</v>
      </c>
    </row>
    <row r="19" spans="1:14" ht="15.6">
      <c r="A19" s="44"/>
      <c r="B19" s="35">
        <v>2</v>
      </c>
      <c r="C19" s="28"/>
      <c r="D19" s="12">
        <f t="shared" si="1"/>
        <v>0</v>
      </c>
      <c r="E19" s="11"/>
      <c r="F19" s="12">
        <f t="shared" si="1"/>
        <v>0</v>
      </c>
      <c r="G19" s="11"/>
      <c r="H19" s="12">
        <f>G19/$C$15</f>
        <v>0</v>
      </c>
      <c r="I19" s="11">
        <v>1</v>
      </c>
      <c r="J19" s="12">
        <f>I19/$C$15</f>
        <v>2.2222222222222223E-2</v>
      </c>
      <c r="K19" s="11">
        <v>3</v>
      </c>
      <c r="L19" s="13">
        <f>K19/$C$15</f>
        <v>6.6666666666666666E-2</v>
      </c>
      <c r="M19" s="15">
        <f>C19+E19+G19+I19+K19</f>
        <v>4</v>
      </c>
      <c r="N19" s="13">
        <f>M19/$M$21</f>
        <v>3.0303030303030304E-2</v>
      </c>
    </row>
    <row r="20" spans="1:14" ht="16.2" thickBot="1">
      <c r="A20" s="45"/>
      <c r="B20" s="36">
        <v>1</v>
      </c>
      <c r="C20" s="29"/>
      <c r="D20" s="22">
        <f t="shared" si="1"/>
        <v>0</v>
      </c>
      <c r="E20" s="21"/>
      <c r="F20" s="22">
        <f t="shared" si="1"/>
        <v>0</v>
      </c>
      <c r="G20" s="21"/>
      <c r="H20" s="22">
        <f>G20/$C$15</f>
        <v>0</v>
      </c>
      <c r="I20" s="21"/>
      <c r="J20" s="22">
        <f>I20/$C$15</f>
        <v>0</v>
      </c>
      <c r="K20" s="21"/>
      <c r="L20" s="23">
        <f>K20/$C$15</f>
        <v>0</v>
      </c>
      <c r="M20" s="20">
        <f>C20+E20+G20+I20+K20</f>
        <v>0</v>
      </c>
      <c r="N20" s="23">
        <f>M20/$M$21</f>
        <v>0</v>
      </c>
    </row>
    <row r="21" spans="1:14" ht="16.2" thickBot="1">
      <c r="A21" s="14"/>
      <c r="B21" s="31"/>
      <c r="C21" s="30">
        <f>SUM(C16:C20)</f>
        <v>28</v>
      </c>
      <c r="D21" s="18"/>
      <c r="E21" s="18">
        <f>SUM(E16:E20)</f>
        <v>26</v>
      </c>
      <c r="F21" s="18"/>
      <c r="G21" s="18">
        <f>SUM(G16:G20)</f>
        <v>26</v>
      </c>
      <c r="H21" s="18"/>
      <c r="I21" s="18">
        <f>SUM(I16:I20)</f>
        <v>26</v>
      </c>
      <c r="J21" s="18"/>
      <c r="K21" s="18">
        <f>SUM(K16:K20)</f>
        <v>26</v>
      </c>
      <c r="L21" s="19"/>
      <c r="M21" s="16">
        <f>SUM(M16:M20)</f>
        <v>132</v>
      </c>
      <c r="N21" s="17"/>
    </row>
    <row r="22" spans="1:14" ht="15.6">
      <c r="A22" s="43" t="s">
        <v>9</v>
      </c>
      <c r="B22" s="33">
        <v>5</v>
      </c>
      <c r="C22" s="26">
        <v>2</v>
      </c>
      <c r="D22" s="2">
        <f>C22/C27</f>
        <v>6.0606060606060608E-2</v>
      </c>
      <c r="E22" s="1">
        <v>12</v>
      </c>
      <c r="F22" s="2">
        <f>E22/E27</f>
        <v>0.36363636363636365</v>
      </c>
      <c r="G22" s="1">
        <v>13</v>
      </c>
      <c r="H22" s="2">
        <f>G22/G27</f>
        <v>0.39393939393939392</v>
      </c>
      <c r="I22" s="1">
        <v>16</v>
      </c>
      <c r="J22" s="2">
        <f>I22/I27</f>
        <v>0.48484848484848486</v>
      </c>
      <c r="K22" s="1">
        <v>6</v>
      </c>
      <c r="L22" s="8">
        <f>K22/K27</f>
        <v>0.18181818181818182</v>
      </c>
      <c r="M22" s="7">
        <f>C22+E22+G22+I22+K22</f>
        <v>49</v>
      </c>
      <c r="N22" s="8">
        <f>M22/$M$27</f>
        <v>0.29696969696969699</v>
      </c>
    </row>
    <row r="23" spans="1:14" ht="15.6">
      <c r="A23" s="44"/>
      <c r="B23" s="33">
        <v>4</v>
      </c>
      <c r="C23" s="26">
        <v>19</v>
      </c>
      <c r="D23" s="2">
        <f>C23/$C27</f>
        <v>0.5757575757575758</v>
      </c>
      <c r="E23" s="1">
        <v>15</v>
      </c>
      <c r="F23" s="2">
        <f>E23/$C27</f>
        <v>0.45454545454545453</v>
      </c>
      <c r="G23" s="1">
        <v>13</v>
      </c>
      <c r="H23" s="2">
        <f>G23/$C27</f>
        <v>0.39393939393939392</v>
      </c>
      <c r="I23" s="1">
        <v>15</v>
      </c>
      <c r="J23" s="2">
        <f>I23/$C27</f>
        <v>0.45454545454545453</v>
      </c>
      <c r="K23" s="1">
        <v>9</v>
      </c>
      <c r="L23" s="8">
        <f>K23/$C27</f>
        <v>0.27272727272727271</v>
      </c>
      <c r="M23" s="7">
        <f>C23+E23+G23+I23+K23</f>
        <v>71</v>
      </c>
      <c r="N23" s="8">
        <f>M23/$M$27</f>
        <v>0.4303030303030303</v>
      </c>
    </row>
    <row r="24" spans="1:14" ht="15.6">
      <c r="A24" s="44"/>
      <c r="B24" s="34">
        <v>3</v>
      </c>
      <c r="C24" s="27">
        <v>12</v>
      </c>
      <c r="D24" s="4">
        <f>C24/$C$15</f>
        <v>0.26666666666666666</v>
      </c>
      <c r="E24" s="3">
        <v>6</v>
      </c>
      <c r="F24" s="4">
        <f>E24/$C$15</f>
        <v>0.13333333333333333</v>
      </c>
      <c r="G24" s="3">
        <v>6</v>
      </c>
      <c r="H24" s="4">
        <f>G24/$C$15</f>
        <v>0.13333333333333333</v>
      </c>
      <c r="I24" s="3">
        <v>2</v>
      </c>
      <c r="J24" s="4">
        <f>I24/$C$15</f>
        <v>4.4444444444444446E-2</v>
      </c>
      <c r="K24" s="3">
        <v>15</v>
      </c>
      <c r="L24" s="10">
        <f>K24/$C$15</f>
        <v>0.33333333333333331</v>
      </c>
      <c r="M24" s="9">
        <f>C24+E24+G24+I24+K24</f>
        <v>41</v>
      </c>
      <c r="N24" s="10">
        <f>M24/$M$27</f>
        <v>0.24848484848484848</v>
      </c>
    </row>
    <row r="25" spans="1:14" ht="15.6">
      <c r="A25" s="44"/>
      <c r="B25" s="35">
        <v>2</v>
      </c>
      <c r="C25" s="28"/>
      <c r="D25" s="12">
        <f>C25/$C$15</f>
        <v>0</v>
      </c>
      <c r="E25" s="11"/>
      <c r="F25" s="12">
        <f>E25/$C$15</f>
        <v>0</v>
      </c>
      <c r="G25" s="11">
        <v>1</v>
      </c>
      <c r="H25" s="12">
        <f>G25/$C$15</f>
        <v>2.2222222222222223E-2</v>
      </c>
      <c r="I25" s="11"/>
      <c r="J25" s="12">
        <f>I25/$C$15</f>
        <v>0</v>
      </c>
      <c r="K25" s="11">
        <v>2</v>
      </c>
      <c r="L25" s="13">
        <f>K25/$C$15</f>
        <v>4.4444444444444446E-2</v>
      </c>
      <c r="M25" s="15">
        <f>C25+E25+G25+I25+K25</f>
        <v>3</v>
      </c>
      <c r="N25" s="13">
        <f>M25/$M$27</f>
        <v>1.8181818181818181E-2</v>
      </c>
    </row>
    <row r="26" spans="1:14" ht="16.2" thickBot="1">
      <c r="A26" s="46"/>
      <c r="B26" s="36">
        <v>1</v>
      </c>
      <c r="C26" s="29"/>
      <c r="D26" s="22">
        <f>C26/$C$15</f>
        <v>0</v>
      </c>
      <c r="E26" s="21"/>
      <c r="F26" s="22">
        <f>E26/$C$15</f>
        <v>0</v>
      </c>
      <c r="G26" s="21"/>
      <c r="H26" s="22">
        <f>G26/$C$15</f>
        <v>0</v>
      </c>
      <c r="I26" s="21"/>
      <c r="J26" s="22">
        <f>I26/$C$15</f>
        <v>0</v>
      </c>
      <c r="K26" s="21">
        <v>1</v>
      </c>
      <c r="L26" s="23">
        <f>K26/$C$15</f>
        <v>2.2222222222222223E-2</v>
      </c>
      <c r="M26" s="20">
        <f>C26+E26+G26+I26+K26</f>
        <v>1</v>
      </c>
      <c r="N26" s="23">
        <f>M26/$M$27</f>
        <v>6.0606060606060606E-3</v>
      </c>
    </row>
    <row r="27" spans="1:14" ht="16.2" thickBot="1">
      <c r="A27" s="14"/>
      <c r="B27" s="31"/>
      <c r="C27" s="30">
        <f>SUM(C22:C26)</f>
        <v>33</v>
      </c>
      <c r="D27" s="18"/>
      <c r="E27" s="18">
        <f>SUM(E22:E26)</f>
        <v>33</v>
      </c>
      <c r="F27" s="18"/>
      <c r="G27" s="18">
        <f>SUM(G22:G26)</f>
        <v>33</v>
      </c>
      <c r="H27" s="18"/>
      <c r="I27" s="18">
        <f>SUM(I22:I26)</f>
        <v>33</v>
      </c>
      <c r="J27" s="18"/>
      <c r="K27" s="18">
        <f>SUM(K22:K26)</f>
        <v>33</v>
      </c>
      <c r="L27" s="19"/>
      <c r="M27" s="16">
        <f>SUM(M22:M26)</f>
        <v>165</v>
      </c>
      <c r="N27" s="17"/>
    </row>
    <row r="28" spans="1:14" ht="15.6">
      <c r="A28" s="40" t="s">
        <v>10</v>
      </c>
      <c r="B28" s="33">
        <v>5</v>
      </c>
      <c r="C28" s="26">
        <v>16</v>
      </c>
      <c r="D28" s="2">
        <f>C28/C33</f>
        <v>0.76190476190476186</v>
      </c>
      <c r="E28" s="1">
        <v>9</v>
      </c>
      <c r="F28" s="2">
        <f>E28/E33</f>
        <v>0.42857142857142855</v>
      </c>
      <c r="G28" s="1">
        <v>11</v>
      </c>
      <c r="H28" s="2">
        <f>G28/G33</f>
        <v>0.52380952380952384</v>
      </c>
      <c r="I28" s="1">
        <v>15</v>
      </c>
      <c r="J28" s="2">
        <f>I28/I33</f>
        <v>0.7142857142857143</v>
      </c>
      <c r="K28" s="1">
        <v>14</v>
      </c>
      <c r="L28" s="8">
        <f>K28/K33</f>
        <v>0.66666666666666663</v>
      </c>
      <c r="M28" s="7">
        <f>C28+E28+G28+I28+K28</f>
        <v>65</v>
      </c>
      <c r="N28" s="8">
        <f>M28/$M$33</f>
        <v>0.61904761904761907</v>
      </c>
    </row>
    <row r="29" spans="1:14" ht="15.6">
      <c r="A29" s="41"/>
      <c r="B29" s="33">
        <v>4</v>
      </c>
      <c r="C29" s="26">
        <v>5</v>
      </c>
      <c r="D29" s="2">
        <f>C29/$C33</f>
        <v>0.23809523809523808</v>
      </c>
      <c r="E29" s="1">
        <v>11</v>
      </c>
      <c r="F29" s="2">
        <f>E29/$C33</f>
        <v>0.52380952380952384</v>
      </c>
      <c r="G29" s="1">
        <v>9</v>
      </c>
      <c r="H29" s="2">
        <f>G29/$C33</f>
        <v>0.42857142857142855</v>
      </c>
      <c r="I29" s="1">
        <v>5</v>
      </c>
      <c r="J29" s="2">
        <f>I29/$C33</f>
        <v>0.23809523809523808</v>
      </c>
      <c r="K29" s="1">
        <v>3</v>
      </c>
      <c r="L29" s="8">
        <f>K29/$C33</f>
        <v>0.14285714285714285</v>
      </c>
      <c r="M29" s="7">
        <f>C29+E29+G29+I29+K29</f>
        <v>33</v>
      </c>
      <c r="N29" s="8">
        <f>M29/$M$33</f>
        <v>0.31428571428571428</v>
      </c>
    </row>
    <row r="30" spans="1:14" ht="15.6">
      <c r="A30" s="41"/>
      <c r="B30" s="34">
        <v>3</v>
      </c>
      <c r="C30" s="27"/>
      <c r="D30" s="4">
        <f>C30/$C$15</f>
        <v>0</v>
      </c>
      <c r="E30" s="3">
        <v>1</v>
      </c>
      <c r="F30" s="4">
        <f>E30/$C$15</f>
        <v>2.2222222222222223E-2</v>
      </c>
      <c r="G30" s="3">
        <v>1</v>
      </c>
      <c r="H30" s="4">
        <f>G30/$C$15</f>
        <v>2.2222222222222223E-2</v>
      </c>
      <c r="I30" s="3">
        <v>1</v>
      </c>
      <c r="J30" s="4">
        <f>I30/$C$15</f>
        <v>2.2222222222222223E-2</v>
      </c>
      <c r="K30" s="3">
        <v>4</v>
      </c>
      <c r="L30" s="10">
        <f>K30/$C$15</f>
        <v>8.8888888888888892E-2</v>
      </c>
      <c r="M30" s="9">
        <f>C30+E30+G30+I30+K30</f>
        <v>7</v>
      </c>
      <c r="N30" s="10">
        <f>M30/$M$33</f>
        <v>6.6666666666666666E-2</v>
      </c>
    </row>
    <row r="31" spans="1:14" ht="15.6">
      <c r="A31" s="41"/>
      <c r="B31" s="35">
        <v>2</v>
      </c>
      <c r="C31" s="28"/>
      <c r="D31" s="12">
        <f>C31/$C$15</f>
        <v>0</v>
      </c>
      <c r="E31" s="11"/>
      <c r="F31" s="12">
        <f>E31/$C$15</f>
        <v>0</v>
      </c>
      <c r="G31" s="11"/>
      <c r="H31" s="12">
        <f>G31/$C$15</f>
        <v>0</v>
      </c>
      <c r="I31" s="11"/>
      <c r="J31" s="12">
        <f>I31/$C$15</f>
        <v>0</v>
      </c>
      <c r="K31" s="11"/>
      <c r="L31" s="13">
        <f>K31/$C$15</f>
        <v>0</v>
      </c>
      <c r="M31" s="15">
        <f>C31+E31+G31+I31+K31</f>
        <v>0</v>
      </c>
      <c r="N31" s="13">
        <f>M31/$M$33</f>
        <v>0</v>
      </c>
    </row>
    <row r="32" spans="1:14" ht="16.2" thickBot="1">
      <c r="A32" s="42"/>
      <c r="B32" s="36">
        <v>1</v>
      </c>
      <c r="C32" s="29"/>
      <c r="D32" s="22">
        <f>C32/$C$15</f>
        <v>0</v>
      </c>
      <c r="E32" s="21"/>
      <c r="F32" s="22">
        <f>E32/$C$15</f>
        <v>0</v>
      </c>
      <c r="G32" s="21"/>
      <c r="H32" s="22">
        <f>G32/$C$15</f>
        <v>0</v>
      </c>
      <c r="I32" s="21"/>
      <c r="J32" s="22">
        <f>I32/$C$15</f>
        <v>0</v>
      </c>
      <c r="K32" s="21"/>
      <c r="L32" s="23">
        <f>K32/$C$15</f>
        <v>0</v>
      </c>
      <c r="M32" s="20">
        <f>C32+E32+G32+I32+K32</f>
        <v>0</v>
      </c>
      <c r="N32" s="23">
        <f>M32/$M$33</f>
        <v>0</v>
      </c>
    </row>
    <row r="33" spans="1:14" ht="16.2" thickBot="1">
      <c r="A33" s="14"/>
      <c r="B33" s="31"/>
      <c r="C33" s="30">
        <f>SUM(C28:C32)</f>
        <v>21</v>
      </c>
      <c r="D33" s="18"/>
      <c r="E33" s="18">
        <f>SUM(E28:E32)</f>
        <v>21</v>
      </c>
      <c r="F33" s="18"/>
      <c r="G33" s="18">
        <f>SUM(G28:G32)</f>
        <v>21</v>
      </c>
      <c r="H33" s="18"/>
      <c r="I33" s="18">
        <f>SUM(I28:I32)</f>
        <v>21</v>
      </c>
      <c r="J33" s="18"/>
      <c r="K33" s="18">
        <f>SUM(K28:K32)</f>
        <v>21</v>
      </c>
      <c r="L33" s="19"/>
      <c r="M33" s="16">
        <f>SUM(M28:M32)</f>
        <v>105</v>
      </c>
      <c r="N33" s="17"/>
    </row>
  </sheetData>
  <mergeCells count="14">
    <mergeCell ref="B1:N1"/>
    <mergeCell ref="A1:A3"/>
    <mergeCell ref="C2:D2"/>
    <mergeCell ref="E2:F2"/>
    <mergeCell ref="G2:H2"/>
    <mergeCell ref="I2:J2"/>
    <mergeCell ref="K2:L2"/>
    <mergeCell ref="B2:B3"/>
    <mergeCell ref="A28:A32"/>
    <mergeCell ref="A10:A14"/>
    <mergeCell ref="A16:A20"/>
    <mergeCell ref="A22:A26"/>
    <mergeCell ref="M2:N2"/>
    <mergeCell ref="A4:A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topLeftCell="H1" workbookViewId="0">
      <selection activeCell="H1" sqref="H1:Y40"/>
    </sheetView>
  </sheetViews>
  <sheetFormatPr defaultRowHeight="14.4"/>
  <cols>
    <col min="4" max="4" width="12.88671875" bestFit="1" customWidth="1"/>
    <col min="7" max="7" width="7.109375" customWidth="1"/>
  </cols>
  <sheetData>
    <row r="1" spans="1:25">
      <c r="H1" s="63" t="s">
        <v>30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4" spans="1:25">
      <c r="A4" t="s">
        <v>25</v>
      </c>
      <c r="B4" t="s">
        <v>17</v>
      </c>
      <c r="C4" t="s">
        <v>31</v>
      </c>
      <c r="D4" s="37" t="s">
        <v>16</v>
      </c>
      <c r="E4" t="s">
        <v>19</v>
      </c>
      <c r="F4" t="s">
        <v>18</v>
      </c>
    </row>
    <row r="5" spans="1:25">
      <c r="A5" t="s">
        <v>20</v>
      </c>
      <c r="B5" s="37">
        <v>0.76190476190476186</v>
      </c>
      <c r="C5" s="37">
        <v>0.66666666666666663</v>
      </c>
      <c r="D5" s="37">
        <v>0.39285714285714285</v>
      </c>
      <c r="E5" s="37">
        <v>0.2857142857142857</v>
      </c>
      <c r="F5" s="37">
        <v>6.0606060606060608E-2</v>
      </c>
    </row>
    <row r="6" spans="1:25">
      <c r="A6" t="s">
        <v>21</v>
      </c>
      <c r="B6" s="37">
        <v>0.23809523809523808</v>
      </c>
      <c r="C6" s="37">
        <v>0.26666666666666666</v>
      </c>
      <c r="D6" s="37">
        <v>0.35714285714285715</v>
      </c>
      <c r="E6" s="37">
        <v>0.6071428571428571</v>
      </c>
      <c r="F6" s="37">
        <v>0.5757575757575758</v>
      </c>
    </row>
    <row r="7" spans="1:25">
      <c r="A7" t="s">
        <v>22</v>
      </c>
      <c r="B7" s="37">
        <v>0</v>
      </c>
      <c r="C7" s="37">
        <v>-6.6666666666666693E-2</v>
      </c>
      <c r="D7" s="37">
        <v>-0.14285714285714299</v>
      </c>
      <c r="E7" s="37">
        <v>-6.6666666666666693E-2</v>
      </c>
      <c r="F7" s="37">
        <v>-0.266666666666667</v>
      </c>
    </row>
    <row r="8" spans="1:25">
      <c r="A8" t="s">
        <v>23</v>
      </c>
      <c r="B8" s="37">
        <v>0</v>
      </c>
      <c r="C8" s="37">
        <v>0</v>
      </c>
      <c r="D8" s="37">
        <v>-0.107142857142857</v>
      </c>
      <c r="E8" s="37">
        <v>0</v>
      </c>
      <c r="F8" s="37">
        <v>0</v>
      </c>
    </row>
    <row r="9" spans="1:25">
      <c r="A9" t="s">
        <v>24</v>
      </c>
      <c r="B9" s="37">
        <v>0</v>
      </c>
      <c r="C9" s="37">
        <v>0</v>
      </c>
      <c r="D9" s="37"/>
      <c r="E9" s="37">
        <v>-0.05</v>
      </c>
      <c r="F9" s="37">
        <v>0</v>
      </c>
    </row>
    <row r="20" spans="1:6">
      <c r="A20" t="s">
        <v>26</v>
      </c>
      <c r="B20" t="s">
        <v>19</v>
      </c>
      <c r="C20" t="s">
        <v>17</v>
      </c>
      <c r="D20" t="s">
        <v>16</v>
      </c>
      <c r="E20" t="s">
        <v>18</v>
      </c>
      <c r="F20" t="s">
        <v>31</v>
      </c>
    </row>
    <row r="21" spans="1:6">
      <c r="A21" t="s">
        <v>20</v>
      </c>
      <c r="B21" s="37">
        <v>0.73076923076923073</v>
      </c>
      <c r="C21" s="37">
        <v>0.42857142857142855</v>
      </c>
      <c r="D21" s="37">
        <v>0.5</v>
      </c>
      <c r="E21" s="37">
        <v>0.36363636363636365</v>
      </c>
      <c r="F21" s="37">
        <v>0.17777777777777778</v>
      </c>
    </row>
    <row r="22" spans="1:6">
      <c r="A22" t="s">
        <v>21</v>
      </c>
      <c r="B22" s="37">
        <v>0.25</v>
      </c>
      <c r="C22" s="37">
        <v>0.52380952380952384</v>
      </c>
      <c r="D22" s="37">
        <v>0.35714285714285715</v>
      </c>
      <c r="E22" s="37">
        <v>0.45454545454545453</v>
      </c>
      <c r="F22" s="37">
        <v>0.35555555555555557</v>
      </c>
    </row>
    <row r="23" spans="1:6">
      <c r="A23" t="s">
        <v>22</v>
      </c>
      <c r="B23" s="37">
        <v>0</v>
      </c>
      <c r="C23" s="37">
        <v>-2.2222222222222199E-2</v>
      </c>
      <c r="D23" s="37">
        <v>-7.1428571428571397E-2</v>
      </c>
      <c r="E23" s="37">
        <v>-0.133333333333333</v>
      </c>
      <c r="F23" s="37">
        <v>-0.28888888888888897</v>
      </c>
    </row>
    <row r="24" spans="1:6">
      <c r="A24" t="s">
        <v>23</v>
      </c>
      <c r="B24" s="37">
        <v>0</v>
      </c>
      <c r="C24" s="37">
        <v>0</v>
      </c>
      <c r="D24" s="37">
        <v>-7.1428571428571397E-2</v>
      </c>
      <c r="E24" s="37">
        <v>0</v>
      </c>
      <c r="F24" s="37">
        <v>-0.133333333333333</v>
      </c>
    </row>
    <row r="25" spans="1:6">
      <c r="A25" t="s">
        <v>24</v>
      </c>
      <c r="B25" s="37">
        <v>0</v>
      </c>
      <c r="C25" s="37">
        <v>0</v>
      </c>
      <c r="D25" s="37">
        <v>0</v>
      </c>
      <c r="E25" s="37">
        <v>0</v>
      </c>
      <c r="F25" s="37">
        <v>-4.4444444444444398E-2</v>
      </c>
    </row>
    <row r="26" spans="1:6">
      <c r="B26" s="37"/>
      <c r="C26" s="37"/>
      <c r="D26" s="37"/>
      <c r="E26" s="37"/>
      <c r="F26" s="37"/>
    </row>
    <row r="27" spans="1:6">
      <c r="B27" s="37"/>
      <c r="C27" s="37"/>
      <c r="D27" s="37"/>
      <c r="E27" s="37"/>
      <c r="F27" s="37"/>
    </row>
    <row r="32" spans="1:6">
      <c r="A32" t="s">
        <v>27</v>
      </c>
      <c r="B32" s="37" t="s">
        <v>17</v>
      </c>
      <c r="C32" s="37" t="s">
        <v>19</v>
      </c>
      <c r="D32" s="37" t="s">
        <v>16</v>
      </c>
      <c r="E32" s="37" t="s">
        <v>18</v>
      </c>
      <c r="F32" t="s">
        <v>31</v>
      </c>
    </row>
    <row r="33" spans="1:6">
      <c r="A33" t="s">
        <v>20</v>
      </c>
      <c r="B33" s="37">
        <v>0.52380952380952384</v>
      </c>
      <c r="C33" s="37">
        <v>0.65384615384615385</v>
      </c>
      <c r="D33" s="37">
        <v>0.6071428571428571</v>
      </c>
      <c r="E33" s="37">
        <v>0.39393939393939392</v>
      </c>
      <c r="F33" s="37">
        <v>0.26666666666666666</v>
      </c>
    </row>
    <row r="34" spans="1:6">
      <c r="A34" t="s">
        <v>21</v>
      </c>
      <c r="B34" s="37">
        <v>0.42857142857142855</v>
      </c>
      <c r="C34" s="37">
        <v>0.2857142857142857</v>
      </c>
      <c r="D34" s="37">
        <v>0.14285714285714285</v>
      </c>
      <c r="E34" s="37">
        <v>0.39393939393939392</v>
      </c>
      <c r="F34" s="37">
        <v>0.55555555555555558</v>
      </c>
    </row>
    <row r="35" spans="1:6">
      <c r="A35" t="s">
        <v>22</v>
      </c>
      <c r="B35" s="37">
        <v>-2.2222222222222199E-2</v>
      </c>
      <c r="C35" s="37">
        <v>-2.2222222222222199E-2</v>
      </c>
      <c r="D35" s="37">
        <v>-0.214285714285714</v>
      </c>
      <c r="E35" s="37">
        <v>-0.133333333333333</v>
      </c>
      <c r="F35" s="37">
        <v>-0.133333333333333</v>
      </c>
    </row>
    <row r="36" spans="1:6">
      <c r="A36" t="s">
        <v>23</v>
      </c>
      <c r="B36" s="37">
        <v>0</v>
      </c>
      <c r="C36" s="37">
        <v>0</v>
      </c>
      <c r="D36" s="37">
        <v>0</v>
      </c>
      <c r="E36" s="37">
        <v>-2.2222222222222199E-2</v>
      </c>
      <c r="F36" s="37">
        <v>0</v>
      </c>
    </row>
    <row r="37" spans="1:6">
      <c r="A37" t="s">
        <v>24</v>
      </c>
      <c r="B37" s="37">
        <v>0</v>
      </c>
      <c r="C37" s="37">
        <v>0</v>
      </c>
      <c r="D37" s="37">
        <v>-3.5714285714285698E-2</v>
      </c>
      <c r="E37" s="37">
        <v>0</v>
      </c>
      <c r="F37" s="37">
        <v>-4.4444444444444398E-2</v>
      </c>
    </row>
    <row r="38" spans="1:6">
      <c r="B38" s="37"/>
      <c r="C38" s="37"/>
      <c r="D38" s="37"/>
      <c r="E38" s="37"/>
      <c r="F38" s="37"/>
    </row>
    <row r="46" spans="1:6">
      <c r="A46" t="s">
        <v>28</v>
      </c>
      <c r="B46" s="37" t="s">
        <v>17</v>
      </c>
      <c r="C46" s="37" t="s">
        <v>18</v>
      </c>
      <c r="D46" s="37" t="s">
        <v>16</v>
      </c>
      <c r="E46" t="s">
        <v>31</v>
      </c>
      <c r="F46" s="37" t="s">
        <v>19</v>
      </c>
    </row>
    <row r="47" spans="1:6">
      <c r="A47" t="s">
        <v>20</v>
      </c>
      <c r="B47" s="37">
        <v>0.7142857142857143</v>
      </c>
      <c r="C47" s="37">
        <v>0.48484848484848486</v>
      </c>
      <c r="D47" s="37">
        <v>0.5357142857142857</v>
      </c>
      <c r="E47" s="37">
        <v>0.33333333333333331</v>
      </c>
      <c r="F47" s="37">
        <v>0.26923076923076922</v>
      </c>
    </row>
    <row r="48" spans="1:6">
      <c r="A48" t="s">
        <v>21</v>
      </c>
      <c r="B48" s="37">
        <v>0.23809523809523808</v>
      </c>
      <c r="C48" s="37">
        <v>0.45454545454545453</v>
      </c>
      <c r="D48" s="37">
        <v>0.2857142857142857</v>
      </c>
      <c r="E48" s="37">
        <v>0.53333333333333333</v>
      </c>
      <c r="F48" s="37">
        <v>0.4642857142857143</v>
      </c>
    </row>
    <row r="49" spans="1:12">
      <c r="A49" t="s">
        <v>22</v>
      </c>
      <c r="B49" s="37">
        <v>-2.2222222222222199E-2</v>
      </c>
      <c r="C49" s="37">
        <v>-4.4444444444444398E-2</v>
      </c>
      <c r="D49" s="37">
        <v>-3.5714285714285698E-2</v>
      </c>
      <c r="E49" s="37">
        <v>-0.133333333333333</v>
      </c>
      <c r="F49" s="37">
        <v>-0.11111111111111099</v>
      </c>
    </row>
    <row r="50" spans="1:12">
      <c r="A50" t="s">
        <v>23</v>
      </c>
      <c r="B50" s="37">
        <v>0</v>
      </c>
      <c r="C50" s="37">
        <v>0</v>
      </c>
      <c r="D50" s="37">
        <v>-0.107142857142857</v>
      </c>
      <c r="E50" s="37">
        <v>0</v>
      </c>
      <c r="F50" s="37">
        <v>-2.2222222222222199E-2</v>
      </c>
    </row>
    <row r="51" spans="1:12">
      <c r="A51" t="s">
        <v>24</v>
      </c>
      <c r="B51" s="37">
        <v>0</v>
      </c>
      <c r="C51" s="37">
        <v>0</v>
      </c>
      <c r="D51" s="37">
        <v>-3.5714285714285698E-2</v>
      </c>
      <c r="E51" s="37">
        <v>0</v>
      </c>
      <c r="F51" s="37">
        <v>0</v>
      </c>
    </row>
    <row r="52" spans="1:12">
      <c r="B52" s="37"/>
      <c r="C52" s="37"/>
      <c r="D52" s="37"/>
      <c r="E52" s="37"/>
      <c r="F52" s="37"/>
    </row>
    <row r="53" spans="1:12">
      <c r="B53" s="37"/>
      <c r="C53" s="37"/>
      <c r="D53" s="37"/>
      <c r="E53" s="37"/>
      <c r="F53" s="37"/>
    </row>
    <row r="54" spans="1:12">
      <c r="A54" t="s">
        <v>29</v>
      </c>
      <c r="B54" s="37" t="s">
        <v>17</v>
      </c>
      <c r="C54" t="s">
        <v>31</v>
      </c>
      <c r="D54" s="37" t="s">
        <v>16</v>
      </c>
      <c r="E54" s="37" t="s">
        <v>19</v>
      </c>
      <c r="F54" s="37" t="s">
        <v>18</v>
      </c>
    </row>
    <row r="55" spans="1:12">
      <c r="A55" t="s">
        <v>20</v>
      </c>
      <c r="B55" s="37">
        <v>0.66666666666666663</v>
      </c>
      <c r="C55" s="37">
        <v>0.57777777777777772</v>
      </c>
      <c r="D55" s="37">
        <v>0.42857142857142855</v>
      </c>
      <c r="E55" s="37">
        <v>0.23076923076923078</v>
      </c>
      <c r="F55" s="37">
        <v>0.18181818181818182</v>
      </c>
    </row>
    <row r="56" spans="1:12">
      <c r="A56" t="s">
        <v>21</v>
      </c>
      <c r="B56" s="37">
        <v>0.14285714285714285</v>
      </c>
      <c r="C56" s="37">
        <v>0.26666666666666666</v>
      </c>
      <c r="D56" s="37">
        <v>0.21428571428571427</v>
      </c>
      <c r="E56" s="37">
        <v>0.32142857142857145</v>
      </c>
      <c r="F56" s="37">
        <v>0.27272727272727271</v>
      </c>
    </row>
    <row r="57" spans="1:12">
      <c r="A57" t="s">
        <v>22</v>
      </c>
      <c r="B57" s="37">
        <v>-8.8888888888888906E-2</v>
      </c>
      <c r="C57" s="37">
        <v>-0.155555555555556</v>
      </c>
      <c r="D57" s="37">
        <v>-0.14285714285714299</v>
      </c>
      <c r="E57" s="37">
        <v>-0.17777777777777801</v>
      </c>
      <c r="F57" s="37">
        <v>-0.33333333333333298</v>
      </c>
    </row>
    <row r="58" spans="1:12">
      <c r="A58" t="s">
        <v>23</v>
      </c>
      <c r="B58" s="37">
        <v>0</v>
      </c>
      <c r="C58" s="37">
        <v>0</v>
      </c>
      <c r="D58" s="37">
        <v>-0.17857142857142899</v>
      </c>
      <c r="E58" s="37">
        <v>-6.6666666666666693E-2</v>
      </c>
      <c r="F58" s="37">
        <v>-4.4444444444444398E-2</v>
      </c>
    </row>
    <row r="59" spans="1:12">
      <c r="A59" t="s">
        <v>24</v>
      </c>
      <c r="B59" s="37">
        <v>0</v>
      </c>
      <c r="C59" s="37">
        <v>0</v>
      </c>
      <c r="D59" s="37">
        <v>-3.5714285714285698E-2</v>
      </c>
      <c r="E59" s="37">
        <v>0</v>
      </c>
      <c r="F59" s="37">
        <v>-2.2222222222222199E-2</v>
      </c>
    </row>
    <row r="63" spans="1:12">
      <c r="A63" t="s">
        <v>6</v>
      </c>
      <c r="B63" t="s">
        <v>17</v>
      </c>
      <c r="C63" t="s">
        <v>19</v>
      </c>
      <c r="D63" t="s">
        <v>31</v>
      </c>
      <c r="E63" t="s">
        <v>16</v>
      </c>
      <c r="F63" s="37" t="s">
        <v>18</v>
      </c>
      <c r="H63" s="38">
        <v>1.0107142857142857</v>
      </c>
      <c r="I63" s="38">
        <v>1.0022222222222221</v>
      </c>
      <c r="J63" s="38">
        <v>1.0568181818181819</v>
      </c>
      <c r="K63" s="38">
        <v>0.87575757575757573</v>
      </c>
      <c r="L63" s="38">
        <v>1.2428571428571429</v>
      </c>
    </row>
    <row r="64" spans="1:12">
      <c r="A64" t="s">
        <v>20</v>
      </c>
      <c r="B64" s="37">
        <v>0.61904761904761907</v>
      </c>
      <c r="C64" s="37">
        <v>0.43181818181818182</v>
      </c>
      <c r="D64" s="37">
        <v>0.40444444444444444</v>
      </c>
      <c r="E64" s="37">
        <v>0.49285714285714288</v>
      </c>
      <c r="F64" s="37">
        <v>0.29696969696969699</v>
      </c>
      <c r="H64" s="37">
        <v>0.73928571428571432</v>
      </c>
      <c r="I64" s="37">
        <v>0.60666666666666669</v>
      </c>
      <c r="J64" s="37">
        <v>0.64772727272727271</v>
      </c>
      <c r="K64" s="37">
        <v>0.44545454545454549</v>
      </c>
      <c r="L64" s="37">
        <v>0.9285714285714286</v>
      </c>
    </row>
    <row r="65" spans="1:12">
      <c r="A65" t="s">
        <v>21</v>
      </c>
      <c r="B65" s="37">
        <v>0.31428571428571428</v>
      </c>
      <c r="C65" s="37">
        <v>0.40909090909090912</v>
      </c>
      <c r="D65" s="37">
        <v>0.39555555555555555</v>
      </c>
      <c r="E65" s="37">
        <v>0.27142857142857141</v>
      </c>
      <c r="F65" s="37">
        <v>0.4303030303030303</v>
      </c>
      <c r="H65" s="37">
        <v>0.27142857142857141</v>
      </c>
      <c r="I65" s="37">
        <v>0.39555555555555555</v>
      </c>
      <c r="J65" s="37">
        <v>0.40909090909090912</v>
      </c>
      <c r="K65" s="37">
        <v>0.4303030303030303</v>
      </c>
      <c r="L65" s="37">
        <v>0.31428571428571428</v>
      </c>
    </row>
    <row r="66" spans="1:12">
      <c r="A66" t="s">
        <v>22</v>
      </c>
      <c r="B66" s="37">
        <v>-6.6666666666666693E-2</v>
      </c>
      <c r="C66" s="37">
        <v>-0.12878787878787901</v>
      </c>
      <c r="D66" s="37">
        <v>-0.155555555555556</v>
      </c>
      <c r="E66" s="37">
        <v>-0.121428571428571</v>
      </c>
      <c r="F66" s="37">
        <v>-0.248484848484848</v>
      </c>
      <c r="H66" s="37">
        <v>-0.121428571428571</v>
      </c>
      <c r="I66" s="37">
        <v>-0.155555555555556</v>
      </c>
      <c r="J66" s="37">
        <v>-0.12878787878787901</v>
      </c>
      <c r="K66" s="37">
        <v>-0.248484848484848</v>
      </c>
      <c r="L66" s="37">
        <v>-6.6666666666666693E-2</v>
      </c>
    </row>
    <row r="67" spans="1:12">
      <c r="A67" t="s">
        <v>23</v>
      </c>
      <c r="B67" s="37">
        <v>0</v>
      </c>
      <c r="C67" s="37">
        <v>-3.03030303030303E-2</v>
      </c>
      <c r="D67" s="37">
        <v>-2.66666666666667E-2</v>
      </c>
      <c r="E67" s="37">
        <v>-9.2857142857142902E-2</v>
      </c>
      <c r="F67" s="37">
        <v>-1.8181818181818198E-2</v>
      </c>
      <c r="H67" s="37">
        <v>-0.11142857142857147</v>
      </c>
      <c r="I67" s="37">
        <v>-3.2000000000000035E-2</v>
      </c>
      <c r="J67" s="37">
        <v>-3.6363636363636362E-2</v>
      </c>
      <c r="K67" s="37">
        <v>-2.1818181818181837E-2</v>
      </c>
      <c r="L67" s="37">
        <v>0</v>
      </c>
    </row>
    <row r="68" spans="1:12">
      <c r="A68" t="s">
        <v>24</v>
      </c>
      <c r="B68" s="37">
        <v>0</v>
      </c>
      <c r="C68" s="37">
        <v>0</v>
      </c>
      <c r="D68" s="37">
        <v>-1.7777777777777799E-2</v>
      </c>
      <c r="E68" s="37">
        <v>-2.1428571428571401E-2</v>
      </c>
      <c r="F68" s="37">
        <v>-6.0606060606060597E-3</v>
      </c>
      <c r="H68" s="37">
        <v>-3.2142857142857098E-2</v>
      </c>
      <c r="I68" s="37">
        <v>-2.66666666666667E-2</v>
      </c>
      <c r="J68" s="37">
        <v>0</v>
      </c>
      <c r="K68" s="37">
        <v>-9.0909090909090905E-3</v>
      </c>
      <c r="L68" s="37">
        <v>0</v>
      </c>
    </row>
    <row r="69" spans="1:12">
      <c r="B69" s="37">
        <v>0.01</v>
      </c>
      <c r="C69" s="37">
        <v>0.02</v>
      </c>
      <c r="D69" s="37">
        <v>0.03</v>
      </c>
      <c r="E69" s="37">
        <v>0.04</v>
      </c>
      <c r="F69" s="37">
        <v>0.05</v>
      </c>
      <c r="H69" s="38">
        <v>-0.26499999999999957</v>
      </c>
      <c r="I69" s="38">
        <v>-0.21422222222222273</v>
      </c>
      <c r="J69" s="38">
        <v>-0.16515151515151538</v>
      </c>
      <c r="K69" s="38">
        <v>-0.27939393939393892</v>
      </c>
      <c r="L69" s="38">
        <v>-6.6666666666666693E-2</v>
      </c>
    </row>
    <row r="70" spans="1:12">
      <c r="H70" s="38">
        <v>0.74571428571428611</v>
      </c>
      <c r="I70" s="38">
        <v>0.78799999999999937</v>
      </c>
      <c r="J70" s="38">
        <v>0.8916666666666665</v>
      </c>
      <c r="K70" s="38">
        <v>0.59636363636363687</v>
      </c>
      <c r="L70" s="38">
        <v>1.1761904761904762</v>
      </c>
    </row>
    <row r="81" spans="1:3">
      <c r="B81">
        <v>132</v>
      </c>
      <c r="C81" s="37"/>
    </row>
    <row r="82" spans="1:3">
      <c r="B82">
        <v>49</v>
      </c>
    </row>
    <row r="83" spans="1:3">
      <c r="B83">
        <v>71</v>
      </c>
    </row>
    <row r="84" spans="1:3">
      <c r="B84">
        <v>41</v>
      </c>
    </row>
    <row r="85" spans="1:3">
      <c r="B85">
        <v>3</v>
      </c>
    </row>
    <row r="86" spans="1:3">
      <c r="B86">
        <v>1</v>
      </c>
    </row>
    <row r="87" spans="1:3">
      <c r="A87" t="s">
        <v>10</v>
      </c>
      <c r="B87">
        <v>165</v>
      </c>
      <c r="C87" s="37"/>
    </row>
    <row r="93" spans="1:3">
      <c r="B93">
        <v>105</v>
      </c>
      <c r="C93" s="37"/>
    </row>
  </sheetData>
  <mergeCells count="1">
    <mergeCell ref="H1:Y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>
      <selection activeCell="U12" sqref="U12"/>
    </sheetView>
  </sheetViews>
  <sheetFormatPr defaultRowHeight="14.4"/>
  <sheetData>
    <row r="1" spans="1:18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0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</sheetData>
  <phoneticPr fontId="0" type="noConversion"/>
  <pageMargins left="0.51181102362204722" right="0.31496062992125984" top="0.35433070866141736" bottom="0.35433070866141736" header="0.31496062992125984" footer="0.31496062992125984"/>
  <pageSetup paperSize="256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Результати</vt:lpstr>
      <vt:lpstr>Діаграми</vt:lpstr>
      <vt:lpstr>Друк</vt:lpstr>
      <vt:lpstr>Діаграми!Область_печати</vt:lpstr>
      <vt:lpstr>Друк!Область_печати</vt:lpstr>
      <vt:lpstr>Результати!Область_печати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Olga</cp:lastModifiedBy>
  <cp:lastPrinted>2013-04-24T15:07:29Z</cp:lastPrinted>
  <dcterms:created xsi:type="dcterms:W3CDTF">2013-04-01T18:46:15Z</dcterms:created>
  <dcterms:modified xsi:type="dcterms:W3CDTF">2013-05-01T08:09:43Z</dcterms:modified>
</cp:coreProperties>
</file>